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firstSheet="10" activeTab="12"/>
  </bookViews>
  <sheets>
    <sheet name="FŐÖSSZ" sheetId="1" r:id="rId1"/>
    <sheet name="Záradék" sheetId="2" r:id="rId2"/>
    <sheet name="Összesítő" sheetId="3" r:id="rId3"/>
    <sheet name="Zsaluzás és állványozás" sheetId="4" r:id="rId4"/>
    <sheet name="Irtas_földm" sheetId="5" r:id="rId5"/>
    <sheet name="Helyszíni beton és vasbeton mun" sheetId="6" r:id="rId6"/>
    <sheet name="Falazás és egyéb kőműves munkák" sheetId="7" r:id="rId7"/>
    <sheet name="Vakolás és rabicolás" sheetId="8" r:id="rId8"/>
    <sheet name="Szárazépítés" sheetId="9" r:id="rId9"/>
    <sheet name="Aljzatkészítés, hideg- és meleg" sheetId="10" r:id="rId10"/>
    <sheet name="Bádogozás" sheetId="11" r:id="rId11"/>
    <sheet name="Asztalosszerkezetek elhelyezése" sheetId="12" r:id="rId12"/>
    <sheet name="Lakatosszerkezetek elhelyezése" sheetId="13" r:id="rId13"/>
    <sheet name="Felületképzés (festés, mázolás," sheetId="14" r:id="rId14"/>
    <sheet name="Szigetelés" sheetId="15" r:id="rId15"/>
    <sheet name="Tetőfedés" sheetId="16" r:id="rId16"/>
  </sheets>
  <definedNames>
    <definedName name="_xlnm.Print_Area" localSheetId="11">'Asztalosszerkezetek elhelyezése'!$A$1:$I$17</definedName>
    <definedName name="_xlnm.Print_Area" localSheetId="6">'Falazás és egyéb kőműves munkák'!$A$1:$I$5</definedName>
    <definedName name="_xlnm.Print_Area" localSheetId="0">'FŐÖSSZ'!$A$1:$D$29</definedName>
    <definedName name="_xlnm.Print_Area" localSheetId="5">'Helyszíni beton és vasbeton mun'!$A$1:$I$6</definedName>
    <definedName name="_xlnm.Print_Area" localSheetId="4">'Irtas_földm'!$A$1:$I$9</definedName>
    <definedName name="_xlnm.Print_Area" localSheetId="2">'Összesítő'!$A$1:$C$16</definedName>
    <definedName name="_xlnm.Print_Area" localSheetId="8">'Szárazépítés'!$A$1:$I$10</definedName>
    <definedName name="_xlnm.Print_Area" localSheetId="7">'Vakolás és rabicolás'!$A$1:$I$9</definedName>
    <definedName name="_xlnm.Print_Area" localSheetId="1">'Záradék'!$A$1:$D$23</definedName>
    <definedName name="_xlnm.Print_Area" localSheetId="3">'Zsaluzás és állványozás'!$A$1:$I$7</definedName>
  </definedNames>
  <calcPr fullCalcOnLoad="1"/>
</workbook>
</file>

<file path=xl/sharedStrings.xml><?xml version="1.0" encoding="utf-8"?>
<sst xmlns="http://schemas.openxmlformats.org/spreadsheetml/2006/main" count="345" uniqueCount="153">
  <si>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</si>
  <si>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</si>
  <si>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</si>
  <si>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</si>
  <si>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</si>
  <si>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</si>
  <si>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</si>
  <si>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</si>
  <si>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</si>
  <si>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</si>
  <si>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</si>
  <si>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</si>
  <si>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m2     </t>
  </si>
  <si>
    <t xml:space="preserve">m      </t>
  </si>
  <si>
    <t>Munkanem összesen:</t>
  </si>
  <si>
    <t xml:space="preserve">db     </t>
  </si>
  <si>
    <t>Irtás, föld- és sziklamunka</t>
  </si>
  <si>
    <t>31-030-11.2.1.2-0112110</t>
  </si>
  <si>
    <t>Helyszíni beton és vasbeton munkák</t>
  </si>
  <si>
    <t>33-000-21.1.1.2.2.1</t>
  </si>
  <si>
    <t>Falazás és egyéb kőműves munkák</t>
  </si>
  <si>
    <t>36-005-21.2.2.2-0412533</t>
  </si>
  <si>
    <t>36-007-9.2-0414512</t>
  </si>
  <si>
    <t>36-090-1.1.2-0550030</t>
  </si>
  <si>
    <t>Vakolatjavítás oldalfalon, tégla-, beton-, kőfelületen vagy építőlemezen, a meglazult, sérült vakolat előzetes leverésével, hiánypótlás 5-25% között</t>
  </si>
  <si>
    <t>Vakolás és rabicolás</t>
  </si>
  <si>
    <t>39-005-3.1.3-0120012</t>
  </si>
  <si>
    <t>Előtétfal készítése állítható kengyellel CD 60/27 profillal, 45 cm-es CD bordatávolsággal, bordák között kitöltő szigeteléssel, 1 rétegű gipszkarton borítással, kengyel távolság 9,01-12 cm között RIGIPS 2 rtg. normál RB 12,5 gipszkarton borítással</t>
  </si>
  <si>
    <t>39-005-6.2.2.2-0120012</t>
  </si>
  <si>
    <t>Dupla profilvázzal készülő elválasztó falszerkezetek,  gipszkarton hevederekkel összekapcsolva, 4 rtg. gipszkartonnal, profilok kettőzésével, 2 rétegű kitöltő szigeteléssel, 75 mm széles 2x2 rtg. RIGIPS RBI 12,5; szerkezeti vastagság 205 mm, kitöltő</t>
  </si>
  <si>
    <t>szigetelés 5 cm vtg. Isover Akusto; Th=0,65 óra</t>
  </si>
  <si>
    <t>Szárazépítés</t>
  </si>
  <si>
    <t>42-011-2.1.1.4.1-0212044</t>
  </si>
  <si>
    <t>Padlóburkolat hordozószerkezetének felületelőkészítése beltérben, beton alapfelületen önterülő felületkiegyenlítés készítése 5 mm átlagos rétegvastagságban</t>
  </si>
  <si>
    <t>42-012-1.1.1.1.1.3-0212003</t>
  </si>
  <si>
    <t>Fal-, pillér-, oszlopburkolat készítése beltérben,  vakolt alapfelületen, mázas kerámiával, kötésben vagy hálósan, 3-5 mm vtg. ragasztóba rakva, 1-10 mm fugaszélességgel, 25x25 -  40x40 cm közötti lapmérettel</t>
  </si>
  <si>
    <t>42-022-1.1.1.2.1.1-0313116</t>
  </si>
  <si>
    <t>Padlóburkolat készítése, beltérben, kiegyenlített aljzatbeton alapfelületen, burkolati terv szerinti kiosztásban kőporcelán lappal, 20x20 - 40x40 cm közötti lapmérettel MAPEI csemperagasztó, szürke, Ultracolor Plus 100 fugázó, fehér</t>
  </si>
  <si>
    <t>42-022-2.1.2.1.1-0313116</t>
  </si>
  <si>
    <t>fehér</t>
  </si>
  <si>
    <t>42-090-9.5.2.1.1</t>
  </si>
  <si>
    <t>Aljzatkészítés, hideg- és melegburkolatok készítése</t>
  </si>
  <si>
    <t>43-003-8.2.1-0144511</t>
  </si>
  <si>
    <t>Bádogozás</t>
  </si>
  <si>
    <t>44-000-1.2</t>
  </si>
  <si>
    <t>Asztalosszerkezetek elhelyezése</t>
  </si>
  <si>
    <t>Lakatosszerkezetek elhelyezése</t>
  </si>
  <si>
    <t>47-000-1.3.1.1</t>
  </si>
  <si>
    <t>Belső festéseknél felület előkészítése, részmunkák; vizes diszperziós falfesték lekaparása, bármilyen padozatú helységben, tagolatlan felületen</t>
  </si>
  <si>
    <t>47-000-1.21.2.1.1.1-0150145</t>
  </si>
  <si>
    <t>Belső festéseknél felület előkészítése, részmunkák; glettelés, műanyag kötőanyagú glettel (simítótapasszal), vakolt felületen, bármilyen padozatú helyiségben, tagolatlan felületen</t>
  </si>
  <si>
    <t>47-021-21.2.1-0130701</t>
  </si>
  <si>
    <t>Acélfelületek alap-, közbenső-, fedő mázolása külső térben acél szerkezeten, nagyobb acélfelületen, műgyanta kötőanyagú, oldószeres festékkel</t>
  </si>
  <si>
    <t>47-021-21.3.1-0130701</t>
  </si>
  <si>
    <t>Acélfelületek alap-, közbenső-, fedő mázolása rácson, korláton  műgyanta kötőanyagú, oldószeres festékkel</t>
  </si>
  <si>
    <t>Felületképzés (festés, mázolás, tapétázás, korrózióvédelem)</t>
  </si>
  <si>
    <t>48-010-1.1.2.1-0090742</t>
  </si>
  <si>
    <t>48-010-1.8.1.1-0090722</t>
  </si>
  <si>
    <t>sík, függőleges falon 15 cm vastagságban</t>
  </si>
  <si>
    <t>48-021-1.51.2.2.1-0091308</t>
  </si>
  <si>
    <t>Szigetelés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</si>
  <si>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</si>
  <si>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</si>
  <si>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</si>
  <si>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</si>
  <si>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</si>
  <si>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</si>
  <si>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</si>
  <si>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</si>
  <si>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</si>
  <si>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</si>
  <si>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</si>
  <si>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</si>
  <si>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</si>
  <si>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 xml:space="preserve">Építési törmelék konténeres elszállítása, lerakása, lerakóhelyi díjjal,
7,0 mł-es konténerbe
</t>
  </si>
  <si>
    <t>21-003-1.1.230</t>
  </si>
  <si>
    <t>db</t>
  </si>
  <si>
    <t>21-003-1.1.232</t>
  </si>
  <si>
    <t>komp</t>
  </si>
  <si>
    <t>Felvonulás, ideiglenes költségek.</t>
  </si>
  <si>
    <t>Daruzási költségek.</t>
  </si>
  <si>
    <t>m2</t>
  </si>
  <si>
    <t>Válaszfal bontása, égetett agyag-kerámia termékekből, erősítő pillérrel vagy erősítő pillér nélkül falazva, üreges kerámia válaszfaltéglából, 10 cm vastagságig, falazó, cementes mészhabarcsból falazva</t>
  </si>
  <si>
    <t>vékonyvakolat, 1,5 mm, I-as színcsoport,</t>
  </si>
  <si>
    <t>Vékonyvakolatok, színvakolatok felhordása alapozott, előkészített felületre, vödrös kiszerelésű anyagból, vizes bázisú, műgyanta kötőanyagú vékonyvakolat készítése, egy rétegben, 1,5-2,5 mm-es szemcsemérettel 1,5 kapart</t>
  </si>
  <si>
    <t>Lábazati vakolatok; díszítő és lábazati műgyantás kötőanyagú vakolatréteg felhordása, kézi erővel, vödrös kiszerelésű anyagból  díszítő és lábazati vakolat</t>
  </si>
  <si>
    <t>48-021-</t>
  </si>
  <si>
    <t>Szigetelések rögzítése; Hőszigetelő táblák pontszerű mechanikai rögzítése, homlokzaton, beton aljzatszerkezethez, műanyag vagy fém beütőszeges  műanyag beütődübelekkel EJOT 10/220 mm, műanyag beütőszeges tárcsás dübel, Cikkszám:</t>
  </si>
  <si>
    <t>Ablak- vagy szemöldökpárkány színes  horganyzott acéllemezből, 50 cm kiterített szélességig, horganyzott acél rögzítőelemekre erősített, kompletten</t>
  </si>
  <si>
    <t>Lábazatburkolat készítése, beltérben, kőporcelán lappal, egyenes, egysoros kivitelben,  3-5 mm ragasztóba rakva, 1-10 mm fugaszélességgel, 10 cm magasságig, 20x20 - 40×40 cm közötti lapmérettel csemperagasztó, szürke,  fugázó,</t>
  </si>
  <si>
    <t>klt</t>
  </si>
  <si>
    <t>45-001-4.1.1.1-0131673</t>
  </si>
  <si>
    <t>m</t>
  </si>
  <si>
    <t>Élvédő elhelyezése.</t>
  </si>
  <si>
    <t>Lábazati indítósín elhelyezése.</t>
  </si>
  <si>
    <t>FŐÖSSZESÍTŐ</t>
  </si>
  <si>
    <t>Elektromos</t>
  </si>
  <si>
    <t>Épületgépészet</t>
  </si>
  <si>
    <t>Nettó összesen:</t>
  </si>
  <si>
    <t xml:space="preserve"> </t>
  </si>
  <si>
    <t>Vállalkozói költségvetés</t>
  </si>
  <si>
    <t>……………………………………….</t>
  </si>
  <si>
    <t>………………………………………</t>
  </si>
  <si>
    <t>FELÚJÍTÁS - Építészet</t>
  </si>
  <si>
    <t>Átalakítás - építészet</t>
  </si>
  <si>
    <t>15-012-21.1-0023003</t>
  </si>
  <si>
    <t>Zaluzás és állványozás</t>
  </si>
  <si>
    <t>K-tétel</t>
  </si>
  <si>
    <t>45-004-2-0180301</t>
  </si>
  <si>
    <t>Kent vízszgetelés készítése vizes blokkokban</t>
  </si>
  <si>
    <t>Függő ereszcsatorna szerelése</t>
  </si>
  <si>
    <t>Lefolyó ereszcsatorna szerelése</t>
  </si>
  <si>
    <t>Tetővápa bádogozása</t>
  </si>
  <si>
    <t>Fa nyílászáró szerkezetek bontása,  ajtó, ablak vagy kapu, 2,01-4,00 m2 között</t>
  </si>
  <si>
    <t xml:space="preserve">m2   </t>
  </si>
  <si>
    <t>44-012-1.1.1.1.1-0222151</t>
  </si>
  <si>
    <t>Műanyag kültéri nyílászárók, hőszigetelt, fokozott légzárású ablakok, erkélyajtók és bejárati ajtók elhelyezése előre kihagyott falnyílásba, tömítéssel (szerelvényezve, finombeállítással), minimum 5 légkamrás, kívül-belül fehér színű profilból, Uw=1,15 W/m2K, vagy attól jobb értékkel, fix, nyíló és bukó-nyíló szárnyakkal, konszignáció szerinti kivitelben és felszereltséggel</t>
  </si>
  <si>
    <t>44-002-2-0184103</t>
  </si>
  <si>
    <t>Ablakkönyöklő elhelyezése, fehér műanyag párkány, változó kávaszélességgel</t>
  </si>
  <si>
    <t>44-001-1.1.1.1-0131032</t>
  </si>
  <si>
    <t>Belső egyszárnyú fa ajtó acél tokkal, CPL felületű lappal, szerelvényezve, finom beállítással konszignáció szerinti kivitelben és felszereltséggel, 750/2125 mm méretben</t>
  </si>
  <si>
    <t>44-001-1.1.1.1-0131040</t>
  </si>
  <si>
    <t>Belső egyszárnyú fa ajtó acél tokkal, CPL felületű lappal, szerelvényezve, finom beállítással konszignáció szerinti kivitelben és felszereltséggel, 875/2125 mm méretben</t>
  </si>
  <si>
    <t>44-001-1.1.1.1-0131046</t>
  </si>
  <si>
    <t>44-001-1.1.1.1-0131055</t>
  </si>
  <si>
    <t>Belső egyszárnyú fa ajtó acél tokkal, CPL felületű lappal, szerelvényezve, finom beállítással konszignáció szerinti kivitelben és felszereltséggel, 1250/2125 mm méretben</t>
  </si>
  <si>
    <t>44-001-1.1.1.1-0131064</t>
  </si>
  <si>
    <t>Belső kétszárnyú fa ajtó acél tokkal, CPL felületű lappal, szerelvényezve, finom beállítással konszignáció szerinti kivitelben és felszereltséggel, 1500/2125 mm méretben</t>
  </si>
  <si>
    <t>Lépcsőkorlát</t>
  </si>
  <si>
    <t>Homlokzati hőszigetelés, üvegszövetháló-erősítéssel, (mechanikai rögzítés, felületi zárás valamint kiegészítő profilok külön tételben szerepelnek), vakolható homlokzati lamell XPS lábazati hőszigetelés, ragasztóporból képzett ragasztóba tagolatlan,</t>
  </si>
  <si>
    <t>Padló hőszigetelés készítése 5cm vastagságban EPS100</t>
  </si>
  <si>
    <t>Padlás födém szigetelés 20cm üveggyapot hőszigetelő réteg</t>
  </si>
  <si>
    <t>Homlokzati keretállványok, fém keretvázból, szintenkénti pallóterítéssel, korláttal, lábdeszkával, 0,75-1,20 m padlószélességgel, munkapadló távolság 2,50 m, 2,00 kN/m2 terhelhetőséggel, állványépítés MSZ és alkalmazástechnikai kézikönyv szerint, 3,00 m</t>
  </si>
  <si>
    <t>munkapadló magasságig homlokzati keretállvány 0,75 m padlószélességgel, 3,00 m munkapadló magasságig</t>
  </si>
  <si>
    <t xml:space="preserve">Acél függönytartó rúd konszignáció szerinti felszereltséggel és kialakítással kompletten H= 2*900 mm </t>
  </si>
  <si>
    <t>Beton aljzat készítése C 8/10 - C 16/20 kissé képlékeny konzisztenciájú kavicsbetonból,  léccel lehúzva,8cm</t>
  </si>
  <si>
    <t>Tetőfelület felújítása: léc, és ellenléc csere, tetőfólia, és cserépfedés</t>
  </si>
  <si>
    <t>Tetőfedés</t>
  </si>
  <si>
    <t>Diszperzit festés két rétegben, fehér</t>
  </si>
  <si>
    <t>Homlokzati hőszigetelés, üvegszövetháló-erősítéssel, (mechanikai rögzítés, felületi zárás valamint kiegészítő profilok külön tételben szerepelnek), egyenes él-képzésű, normál homlokzati ásványgapot hőszigetelő lapokkal, ragasztóporból képzett ragasztóba,</t>
  </si>
  <si>
    <t>tagolatlan, sík, függőleges falon  12 cm vastag</t>
  </si>
  <si>
    <t>Kazettás állmenyezet készítése</t>
  </si>
  <si>
    <t>Belső egyszárnyú fa ajtó acél tokkal, CPL felületű lappal, szerelvényezve, finom beállítással konszignáció szerinti kivitelben és felszereltséggel, 1100/2125 mm méretben</t>
  </si>
  <si>
    <t>Járda építése épület körül</t>
  </si>
  <si>
    <t>42-000-2.1</t>
  </si>
  <si>
    <t>Burkolatok bontása.</t>
  </si>
  <si>
    <t>K</t>
  </si>
  <si>
    <t>Fix állmenyezet készítése</t>
  </si>
  <si>
    <t xml:space="preserve">A Kátai Gábor Kórház kunhegyesi telephelyén lévő épület épületrészének (Ápolási osztály) részleges felújítása, korszerűsítése </t>
  </si>
  <si>
    <t xml:space="preserve">Név : Kátai Gábor Kórház </t>
  </si>
  <si>
    <t>Cím : 5300 Karcag, Zöldfa utca 48.</t>
  </si>
  <si>
    <t>Telephely cím: 5340 Kunhegyes, Kossuth Lajos utca 72.</t>
  </si>
  <si>
    <t>Név : Kátai Gábor Kórház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</si>
</sst>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name val="Times New Roman CE"/>
      <family val="0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0"/>
      <color indexed="8"/>
      <name val="Times New Roman CE"/>
      <family val="0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sz val="10"/>
      <name val="Cambria"/>
      <family val="1"/>
    </font>
    <font>
      <b/>
      <sz val="12"/>
      <color indexed="10"/>
      <name val="Cambria"/>
      <family val="1"/>
    </font>
    <font>
      <sz val="12"/>
      <color indexed="10"/>
      <name val="Times New Roman"/>
      <family val="1"/>
    </font>
    <font>
      <sz val="12"/>
      <color indexed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0"/>
      <name val="Times New Roman CE"/>
      <family val="0"/>
    </font>
    <font>
      <b/>
      <sz val="11"/>
      <color indexed="8"/>
      <name val="Cambria"/>
      <family val="1"/>
    </font>
    <font>
      <b/>
      <sz val="22"/>
      <color indexed="8"/>
      <name val="Cambria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0"/>
      <color theme="1"/>
      <name val="Times New Roman CE"/>
      <family val="0"/>
    </font>
    <font>
      <sz val="10"/>
      <color rgb="FFFF0000"/>
      <name val="Cambria"/>
      <family val="1"/>
    </font>
    <font>
      <b/>
      <sz val="12"/>
      <color rgb="FFFF0000"/>
      <name val="Cambria"/>
      <family val="1"/>
    </font>
    <font>
      <sz val="12"/>
      <color rgb="FFFF0000"/>
      <name val="Times New Roman"/>
      <family val="1"/>
    </font>
    <font>
      <sz val="12"/>
      <color rgb="FFFF0000"/>
      <name val="Cambria"/>
      <family val="1"/>
    </font>
    <font>
      <b/>
      <sz val="10"/>
      <color rgb="FFFF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2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right" vertical="top" wrapText="1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right" vertical="top" wrapText="1"/>
    </xf>
    <xf numFmtId="0" fontId="57" fillId="0" borderId="0" xfId="0" applyFont="1" applyBorder="1" applyAlignment="1">
      <alignment vertical="top" wrapText="1"/>
    </xf>
    <xf numFmtId="49" fontId="58" fillId="0" borderId="0" xfId="0" applyNumberFormat="1" applyFont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60" fillId="0" borderId="0" xfId="0" applyFont="1" applyAlignment="1">
      <alignment vertical="top" wrapText="1"/>
    </xf>
    <xf numFmtId="0" fontId="59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0" fillId="0" borderId="11" xfId="0" applyFont="1" applyBorder="1" applyAlignment="1">
      <alignment vertical="top"/>
    </xf>
    <xf numFmtId="0" fontId="60" fillId="0" borderId="11" xfId="0" applyFont="1" applyBorder="1" applyAlignment="1">
      <alignment horizontal="right" vertical="top"/>
    </xf>
    <xf numFmtId="10" fontId="60" fillId="0" borderId="11" xfId="0" applyNumberFormat="1" applyFont="1" applyBorder="1" applyAlignment="1">
      <alignment vertical="top"/>
    </xf>
    <xf numFmtId="0" fontId="60" fillId="0" borderId="0" xfId="0" applyFont="1" applyAlignment="1">
      <alignment horizontal="left" vertical="top"/>
    </xf>
    <xf numFmtId="0" fontId="2" fillId="0" borderId="0" xfId="0" applyFont="1" applyBorder="1" applyAlignment="1">
      <alignment wrapText="1"/>
    </xf>
    <xf numFmtId="0" fontId="59" fillId="0" borderId="0" xfId="0" applyFont="1" applyBorder="1" applyAlignment="1">
      <alignment vertical="top" wrapText="1"/>
    </xf>
    <xf numFmtId="3" fontId="58" fillId="0" borderId="0" xfId="0" applyNumberFormat="1" applyFont="1" applyAlignment="1">
      <alignment horizontal="right" vertical="top" wrapText="1"/>
    </xf>
    <xf numFmtId="3" fontId="58" fillId="0" borderId="0" xfId="0" applyNumberFormat="1" applyFont="1" applyAlignment="1">
      <alignment vertical="top" wrapText="1"/>
    </xf>
    <xf numFmtId="3" fontId="57" fillId="0" borderId="10" xfId="0" applyNumberFormat="1" applyFont="1" applyBorder="1" applyAlignment="1">
      <alignment horizontal="right" vertical="top" wrapText="1"/>
    </xf>
    <xf numFmtId="3" fontId="57" fillId="0" borderId="1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57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right" vertical="top" wrapText="1"/>
    </xf>
    <xf numFmtId="3" fontId="57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164" fontId="3" fillId="0" borderId="0" xfId="40" applyNumberFormat="1" applyFont="1" applyAlignment="1">
      <alignment horizontal="right" vertical="top" wrapText="1"/>
    </xf>
    <xf numFmtId="0" fontId="61" fillId="0" borderId="0" xfId="0" applyFont="1" applyAlignment="1">
      <alignment vertical="top" wrapText="1"/>
    </xf>
    <xf numFmtId="49" fontId="61" fillId="0" borderId="0" xfId="0" applyNumberFormat="1" applyFont="1" applyAlignment="1">
      <alignment vertical="top" wrapText="1"/>
    </xf>
    <xf numFmtId="0" fontId="61" fillId="0" borderId="0" xfId="0" applyFont="1" applyAlignment="1">
      <alignment horizontal="right" vertical="top" wrapText="1"/>
    </xf>
    <xf numFmtId="3" fontId="62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58" fillId="0" borderId="0" xfId="0" applyFont="1" applyFill="1" applyAlignment="1">
      <alignment vertical="top" wrapText="1"/>
    </xf>
    <xf numFmtId="0" fontId="59" fillId="0" borderId="0" xfId="0" applyFont="1" applyAlignment="1">
      <alignment vertical="top"/>
    </xf>
    <xf numFmtId="3" fontId="63" fillId="0" borderId="10" xfId="0" applyNumberFormat="1" applyFont="1" applyBorder="1" applyAlignment="1">
      <alignment vertical="top" wrapText="1"/>
    </xf>
    <xf numFmtId="3" fontId="64" fillId="0" borderId="0" xfId="0" applyNumberFormat="1" applyFont="1" applyBorder="1" applyAlignment="1">
      <alignment wrapText="1"/>
    </xf>
    <xf numFmtId="3" fontId="65" fillId="0" borderId="0" xfId="0" applyNumberFormat="1" applyFont="1" applyBorder="1" applyAlignment="1">
      <alignment vertical="top" wrapText="1"/>
    </xf>
    <xf numFmtId="3" fontId="60" fillId="0" borderId="0" xfId="0" applyNumberFormat="1" applyFont="1" applyAlignment="1">
      <alignment vertical="top" wrapText="1"/>
    </xf>
    <xf numFmtId="3" fontId="64" fillId="0" borderId="12" xfId="0" applyNumberFormat="1" applyFont="1" applyBorder="1" applyAlignment="1">
      <alignment/>
    </xf>
    <xf numFmtId="3" fontId="65" fillId="0" borderId="0" xfId="0" applyNumberFormat="1" applyFont="1" applyAlignment="1">
      <alignment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66" fillId="0" borderId="10" xfId="0" applyFont="1" applyBorder="1" applyAlignment="1">
      <alignment horizontal="right" vertical="top" wrapText="1"/>
    </xf>
    <xf numFmtId="0" fontId="62" fillId="0" borderId="0" xfId="0" applyFont="1" applyAlignment="1">
      <alignment horizontal="right" vertical="top" wrapText="1"/>
    </xf>
    <xf numFmtId="0" fontId="57" fillId="0" borderId="0" xfId="0" applyFont="1" applyFill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16" fillId="0" borderId="10" xfId="0" applyFont="1" applyBorder="1" applyAlignment="1">
      <alignment horizontal="right" vertical="top" wrapText="1"/>
    </xf>
    <xf numFmtId="3" fontId="17" fillId="0" borderId="10" xfId="0" applyNumberFormat="1" applyFont="1" applyBorder="1" applyAlignment="1">
      <alignment horizontal="right" vertical="top" wrapText="1"/>
    </xf>
    <xf numFmtId="3" fontId="18" fillId="0" borderId="0" xfId="0" applyNumberFormat="1" applyFont="1" applyBorder="1" applyAlignment="1">
      <alignment horizontal="right" vertical="top" wrapText="1"/>
    </xf>
    <xf numFmtId="3" fontId="18" fillId="0" borderId="0" xfId="0" applyNumberFormat="1" applyFont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3" fontId="60" fillId="0" borderId="11" xfId="0" applyNumberFormat="1" applyFont="1" applyBorder="1" applyAlignment="1">
      <alignment vertical="top"/>
    </xf>
    <xf numFmtId="3" fontId="57" fillId="0" borderId="13" xfId="0" applyNumberFormat="1" applyFont="1" applyBorder="1" applyAlignment="1">
      <alignment horizontal="right" vertical="top" wrapText="1"/>
    </xf>
    <xf numFmtId="0" fontId="59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horizontal="left" vertical="top" wrapText="1"/>
    </xf>
    <xf numFmtId="3" fontId="61" fillId="0" borderId="0" xfId="0" applyNumberFormat="1" applyFont="1" applyAlignment="1">
      <alignment horizontal="right" vertical="top" wrapText="1"/>
    </xf>
    <xf numFmtId="4" fontId="58" fillId="0" borderId="0" xfId="0" applyNumberFormat="1" applyFont="1" applyAlignment="1">
      <alignment horizontal="right" vertical="top" wrapText="1"/>
    </xf>
    <xf numFmtId="3" fontId="58" fillId="0" borderId="10" xfId="0" applyNumberFormat="1" applyFont="1" applyBorder="1" applyAlignment="1">
      <alignment horizontal="right" vertical="top" wrapText="1"/>
    </xf>
    <xf numFmtId="0" fontId="60" fillId="0" borderId="0" xfId="0" applyFont="1" applyAlignment="1">
      <alignment vertical="top"/>
    </xf>
    <xf numFmtId="0" fontId="60" fillId="0" borderId="0" xfId="0" applyFont="1" applyAlignment="1">
      <alignment horizontal="center" vertical="top"/>
    </xf>
    <xf numFmtId="0" fontId="67" fillId="0" borderId="0" xfId="0" applyFont="1" applyAlignment="1">
      <alignment horizontal="center" vertical="top"/>
    </xf>
    <xf numFmtId="0" fontId="59" fillId="0" borderId="0" xfId="0" applyFont="1" applyAlignment="1">
      <alignment horizontal="left" vertical="top"/>
    </xf>
    <xf numFmtId="0" fontId="68" fillId="0" borderId="0" xfId="0" applyFont="1" applyAlignment="1">
      <alignment horizontal="center" vertical="top"/>
    </xf>
    <xf numFmtId="3" fontId="60" fillId="0" borderId="14" xfId="0" applyNumberFormat="1" applyFont="1" applyBorder="1" applyAlignment="1">
      <alignment vertical="top"/>
    </xf>
    <xf numFmtId="3" fontId="60" fillId="33" borderId="14" xfId="0" applyNumberFormat="1" applyFont="1" applyFill="1" applyBorder="1" applyAlignment="1">
      <alignment vertical="top"/>
    </xf>
    <xf numFmtId="0" fontId="60" fillId="0" borderId="15" xfId="0" applyFont="1" applyBorder="1" applyAlignment="1">
      <alignment vertical="top"/>
    </xf>
    <xf numFmtId="0" fontId="60" fillId="0" borderId="13" xfId="0" applyFont="1" applyBorder="1" applyAlignment="1">
      <alignment vertical="top"/>
    </xf>
    <xf numFmtId="3" fontId="59" fillId="0" borderId="14" xfId="0" applyNumberFormat="1" applyFont="1" applyBorder="1" applyAlignment="1">
      <alignment vertical="top"/>
    </xf>
    <xf numFmtId="0" fontId="59" fillId="0" borderId="14" xfId="0" applyFont="1" applyBorder="1" applyAlignment="1">
      <alignment horizontal="right" vertical="top"/>
    </xf>
    <xf numFmtId="0" fontId="59" fillId="0" borderId="15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54" applyFont="1" applyAlignment="1">
      <alignment vertical="top" wrapText="1"/>
      <protection/>
    </xf>
    <xf numFmtId="3" fontId="4" fillId="0" borderId="0" xfId="54" applyNumberFormat="1" applyFont="1" applyAlignment="1">
      <alignment horizontal="right" vertical="top" wrapText="1"/>
      <protection/>
    </xf>
    <xf numFmtId="0" fontId="4" fillId="0" borderId="0" xfId="54" applyFont="1" applyAlignment="1">
      <alignment horizontal="right" vertical="top" wrapText="1"/>
      <protection/>
    </xf>
    <xf numFmtId="0" fontId="4" fillId="0" borderId="0" xfId="54" applyFont="1" applyAlignment="1">
      <alignment horizontal="left" vertical="top" wrapText="1"/>
      <protection/>
    </xf>
    <xf numFmtId="0" fontId="20" fillId="0" borderId="0" xfId="54" applyFont="1" applyBorder="1" applyAlignment="1">
      <alignment vertical="top" wrapText="1"/>
      <protection/>
    </xf>
    <xf numFmtId="3" fontId="20" fillId="0" borderId="10" xfId="54" applyNumberFormat="1" applyFont="1" applyBorder="1" applyAlignment="1">
      <alignment horizontal="right" vertical="top" wrapText="1"/>
      <protection/>
    </xf>
    <xf numFmtId="0" fontId="20" fillId="0" borderId="10" xfId="54" applyFont="1" applyBorder="1" applyAlignment="1">
      <alignment vertical="top" wrapText="1"/>
      <protection/>
    </xf>
    <xf numFmtId="0" fontId="20" fillId="0" borderId="10" xfId="54" applyFont="1" applyBorder="1" applyAlignment="1">
      <alignment horizontal="right" vertical="top" wrapText="1"/>
      <protection/>
    </xf>
    <xf numFmtId="0" fontId="20" fillId="0" borderId="10" xfId="54" applyFont="1" applyBorder="1" applyAlignment="1">
      <alignment horizontal="left" vertical="top" wrapText="1"/>
      <protection/>
    </xf>
    <xf numFmtId="49" fontId="4" fillId="0" borderId="0" xfId="54" applyNumberFormat="1" applyFont="1" applyAlignment="1">
      <alignment vertical="top" wrapText="1"/>
      <protection/>
    </xf>
    <xf numFmtId="0" fontId="20" fillId="0" borderId="0" xfId="54" applyFont="1" applyAlignment="1">
      <alignment vertical="top" wrapText="1"/>
      <protection/>
    </xf>
    <xf numFmtId="3" fontId="63" fillId="0" borderId="0" xfId="0" applyNumberFormat="1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1" fontId="58" fillId="0" borderId="0" xfId="0" applyNumberFormat="1" applyFont="1" applyAlignment="1">
      <alignment horizontal="righ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right" vertical="top" wrapText="1"/>
    </xf>
    <xf numFmtId="164" fontId="25" fillId="0" borderId="10" xfId="4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60" fillId="0" borderId="0" xfId="0" applyFont="1" applyAlignment="1">
      <alignment vertical="top"/>
    </xf>
    <xf numFmtId="0" fontId="60" fillId="0" borderId="0" xfId="0" applyFont="1" applyAlignment="1">
      <alignment vertical="center" wrapText="1"/>
    </xf>
    <xf numFmtId="3" fontId="59" fillId="0" borderId="16" xfId="0" applyNumberFormat="1" applyFont="1" applyBorder="1" applyAlignment="1">
      <alignment horizontal="center" vertical="top"/>
    </xf>
    <xf numFmtId="3" fontId="60" fillId="0" borderId="11" xfId="0" applyNumberFormat="1" applyFont="1" applyBorder="1" applyAlignment="1">
      <alignment horizontal="center" vertical="top"/>
    </xf>
    <xf numFmtId="3" fontId="60" fillId="0" borderId="10" xfId="0" applyNumberFormat="1" applyFont="1" applyBorder="1" applyAlignment="1">
      <alignment horizontal="center" vertical="top"/>
    </xf>
    <xf numFmtId="0" fontId="68" fillId="0" borderId="15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/>
    </xf>
    <xf numFmtId="0" fontId="59" fillId="0" borderId="0" xfId="0" applyFont="1" applyAlignment="1">
      <alignment vertical="top"/>
    </xf>
    <xf numFmtId="0" fontId="67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9" fillId="34" borderId="0" xfId="0" applyFont="1" applyFill="1" applyAlignment="1">
      <alignment horizontal="center" vertical="top"/>
    </xf>
    <xf numFmtId="0" fontId="59" fillId="35" borderId="0" xfId="0" applyFont="1" applyFill="1" applyAlignment="1">
      <alignment horizontal="center" vertical="top" wrapText="1"/>
    </xf>
    <xf numFmtId="0" fontId="68" fillId="35" borderId="0" xfId="0" applyFont="1" applyFill="1" applyAlignment="1">
      <alignment horizontal="center" vertical="top"/>
    </xf>
    <xf numFmtId="0" fontId="6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0" fillId="0" borderId="0" xfId="0" applyFont="1" applyAlignment="1">
      <alignment horizontal="center" vertical="top"/>
    </xf>
    <xf numFmtId="3" fontId="17" fillId="0" borderId="16" xfId="0" applyNumberFormat="1" applyFont="1" applyBorder="1" applyAlignment="1">
      <alignment horizontal="center" vertical="top" wrapText="1"/>
    </xf>
    <xf numFmtId="0" fontId="20" fillId="0" borderId="11" xfId="54" applyFont="1" applyBorder="1" applyAlignment="1">
      <alignment horizontal="center" vertical="top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27"/>
  <sheetViews>
    <sheetView view="pageBreakPreview" zoomScaleSheetLayoutView="100" zoomScalePageLayoutView="0" workbookViewId="0" topLeftCell="A1">
      <selection activeCell="A7" sqref="A7:A8"/>
    </sheetView>
  </sheetViews>
  <sheetFormatPr defaultColWidth="9.140625" defaultRowHeight="15"/>
  <cols>
    <col min="1" max="1" width="36.421875" style="58" customWidth="1"/>
    <col min="2" max="2" width="10.7109375" style="58" customWidth="1"/>
    <col min="3" max="3" width="18.28125" style="58" customWidth="1"/>
    <col min="4" max="4" width="17.28125" style="58" customWidth="1"/>
    <col min="5" max="16384" width="9.140625" style="58" customWidth="1"/>
  </cols>
  <sheetData>
    <row r="1" spans="1:4" s="57" customFormat="1" ht="15.75">
      <c r="A1" s="106"/>
      <c r="B1" s="107"/>
      <c r="C1" s="107"/>
      <c r="D1" s="107"/>
    </row>
    <row r="2" spans="1:4" s="57" customFormat="1" ht="15.75">
      <c r="A2" s="109" t="s">
        <v>95</v>
      </c>
      <c r="B2" s="109"/>
      <c r="C2" s="109"/>
      <c r="D2" s="109"/>
    </row>
    <row r="3" spans="1:4" s="57" customFormat="1" ht="15.75">
      <c r="A3" s="109"/>
      <c r="B3" s="109"/>
      <c r="C3" s="109"/>
      <c r="D3" s="109"/>
    </row>
    <row r="4" spans="1:4" ht="15.75">
      <c r="A4" s="110" t="s">
        <v>99</v>
      </c>
      <c r="B4" s="111"/>
      <c r="C4" s="111"/>
      <c r="D4" s="111"/>
    </row>
    <row r="5" spans="1:4" ht="15.75">
      <c r="A5" s="108"/>
      <c r="B5" s="107"/>
      <c r="C5" s="107"/>
      <c r="D5" s="107"/>
    </row>
    <row r="6" spans="1:3" ht="15.75">
      <c r="A6" s="58" t="s">
        <v>149</v>
      </c>
      <c r="C6" s="58" t="s">
        <v>62</v>
      </c>
    </row>
    <row r="7" ht="15.75">
      <c r="A7" s="58" t="s">
        <v>150</v>
      </c>
    </row>
    <row r="8" ht="15.75">
      <c r="A8" s="58" t="s">
        <v>151</v>
      </c>
    </row>
    <row r="9" ht="15.75">
      <c r="A9" s="58" t="s">
        <v>63</v>
      </c>
    </row>
    <row r="10" s="99" customFormat="1" ht="15.75"/>
    <row r="11" ht="63">
      <c r="A11" s="100" t="s">
        <v>148</v>
      </c>
    </row>
    <row r="13" spans="1:4" ht="15.75">
      <c r="A13" s="66" t="s">
        <v>65</v>
      </c>
      <c r="B13" s="67"/>
      <c r="C13" s="104" t="s">
        <v>100</v>
      </c>
      <c r="D13" s="105"/>
    </row>
    <row r="14" spans="1:4" ht="15.75">
      <c r="A14" s="74" t="s">
        <v>66</v>
      </c>
      <c r="B14" s="71"/>
      <c r="C14" s="73" t="s">
        <v>67</v>
      </c>
      <c r="D14" s="73" t="s">
        <v>68</v>
      </c>
    </row>
    <row r="15" spans="1:4" ht="15.75">
      <c r="A15" s="70" t="s">
        <v>104</v>
      </c>
      <c r="B15" s="71"/>
      <c r="C15" s="68">
        <v>0</v>
      </c>
      <c r="D15" s="68">
        <v>0</v>
      </c>
    </row>
    <row r="16" spans="1:4" ht="15.75">
      <c r="A16" s="70" t="s">
        <v>97</v>
      </c>
      <c r="B16" s="71"/>
      <c r="C16" s="69">
        <v>0</v>
      </c>
      <c r="D16" s="69">
        <v>0</v>
      </c>
    </row>
    <row r="17" spans="1:4" ht="15.75">
      <c r="A17" s="70" t="s">
        <v>96</v>
      </c>
      <c r="B17" s="71"/>
      <c r="C17" s="69">
        <v>0</v>
      </c>
      <c r="D17" s="69">
        <v>0</v>
      </c>
    </row>
    <row r="18" spans="1:4" ht="15.75">
      <c r="A18" s="70" t="s">
        <v>98</v>
      </c>
      <c r="B18" s="71"/>
      <c r="C18" s="72">
        <f>SUM(C15:C17)</f>
        <v>0</v>
      </c>
      <c r="D18" s="72">
        <f>SUM(D15:D17)</f>
        <v>0</v>
      </c>
    </row>
    <row r="19" spans="1:4" s="57" customFormat="1" ht="15.75">
      <c r="A19" s="57" t="s">
        <v>71</v>
      </c>
      <c r="C19" s="101">
        <f>ROUND(C18+D18,0)</f>
        <v>0</v>
      </c>
      <c r="D19" s="101"/>
    </row>
    <row r="20" spans="1:4" ht="15.75">
      <c r="A20" s="14" t="s">
        <v>72</v>
      </c>
      <c r="B20" s="16">
        <v>0.27</v>
      </c>
      <c r="C20" s="102" t="s">
        <v>99</v>
      </c>
      <c r="D20" s="102"/>
    </row>
    <row r="21" spans="1:4" ht="15.75">
      <c r="A21" s="14" t="s">
        <v>73</v>
      </c>
      <c r="B21" s="14"/>
      <c r="C21" s="103" t="s">
        <v>99</v>
      </c>
      <c r="D21" s="103"/>
    </row>
    <row r="25" ht="15.75">
      <c r="A25" s="17"/>
    </row>
    <row r="26" ht="15.75">
      <c r="A26" s="17"/>
    </row>
    <row r="27" spans="1:3" ht="15.75">
      <c r="A27" s="17" t="s">
        <v>101</v>
      </c>
      <c r="C27" s="58" t="s">
        <v>102</v>
      </c>
    </row>
  </sheetData>
  <sheetProtection/>
  <mergeCells count="8">
    <mergeCell ref="C19:D19"/>
    <mergeCell ref="C20:D20"/>
    <mergeCell ref="C21:D21"/>
    <mergeCell ref="C13:D13"/>
    <mergeCell ref="A1:D1"/>
    <mergeCell ref="A5:D5"/>
    <mergeCell ref="A2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zoomScalePageLayoutView="0" workbookViewId="0" topLeftCell="A1">
      <selection activeCell="G3" sqref="G3"/>
    </sheetView>
  </sheetViews>
  <sheetFormatPr defaultColWidth="9.140625" defaultRowHeight="15"/>
  <cols>
    <col min="1" max="1" width="4.28125" style="5" customWidth="1"/>
    <col min="2" max="2" width="9.28125" style="6" customWidth="1"/>
    <col min="3" max="3" width="36.7109375" style="6" customWidth="1"/>
    <col min="4" max="4" width="6.7109375" style="7" customWidth="1"/>
    <col min="5" max="5" width="5.28125" style="6" customWidth="1"/>
    <col min="6" max="7" width="8.7109375" style="7" bestFit="1" customWidth="1"/>
    <col min="8" max="9" width="12.140625" style="20" customWidth="1"/>
    <col min="10" max="10" width="15.7109375" style="6" customWidth="1"/>
    <col min="11" max="16384" width="9.140625" style="6" customWidth="1"/>
  </cols>
  <sheetData>
    <row r="1" spans="1:9" s="4" customFormat="1" ht="25.5">
      <c r="A1" s="1" t="s">
        <v>3</v>
      </c>
      <c r="B1" s="2" t="s">
        <v>4</v>
      </c>
      <c r="C1" s="2" t="s">
        <v>5</v>
      </c>
      <c r="D1" s="3" t="s">
        <v>6</v>
      </c>
      <c r="E1" s="2" t="s">
        <v>7</v>
      </c>
      <c r="F1" s="3" t="s">
        <v>8</v>
      </c>
      <c r="G1" s="3" t="s">
        <v>9</v>
      </c>
      <c r="H1" s="22" t="s">
        <v>10</v>
      </c>
      <c r="I1" s="22" t="s">
        <v>11</v>
      </c>
    </row>
    <row r="2" spans="1:9" ht="51">
      <c r="A2" s="5">
        <v>1</v>
      </c>
      <c r="B2" s="6" t="s">
        <v>32</v>
      </c>
      <c r="C2" s="6" t="s">
        <v>33</v>
      </c>
      <c r="D2" s="7">
        <v>480</v>
      </c>
      <c r="E2" s="6" t="s">
        <v>12</v>
      </c>
      <c r="F2" s="7">
        <v>0</v>
      </c>
      <c r="G2" s="7">
        <v>0</v>
      </c>
      <c r="H2" s="20">
        <f>ROUND(D2*F2,0)</f>
        <v>0</v>
      </c>
      <c r="I2" s="20">
        <f>ROUND(D2*G2,0)</f>
        <v>0</v>
      </c>
    </row>
    <row r="4" spans="1:9" ht="76.5">
      <c r="A4" s="5">
        <v>2</v>
      </c>
      <c r="B4" s="6" t="s">
        <v>34</v>
      </c>
      <c r="C4" s="6" t="s">
        <v>35</v>
      </c>
      <c r="D4" s="7">
        <v>110</v>
      </c>
      <c r="E4" s="6" t="s">
        <v>12</v>
      </c>
      <c r="F4" s="7">
        <v>0</v>
      </c>
      <c r="G4" s="7">
        <v>0</v>
      </c>
      <c r="H4" s="20">
        <f>ROUND(D4*F4,0)</f>
        <v>0</v>
      </c>
      <c r="I4" s="20">
        <f>ROUND(D4*G4,0)</f>
        <v>0</v>
      </c>
    </row>
    <row r="6" spans="1:9" ht="76.5">
      <c r="A6" s="5">
        <v>3</v>
      </c>
      <c r="B6" s="6" t="s">
        <v>36</v>
      </c>
      <c r="C6" s="6" t="s">
        <v>37</v>
      </c>
      <c r="D6" s="7">
        <v>480</v>
      </c>
      <c r="E6" s="6" t="s">
        <v>12</v>
      </c>
      <c r="F6" s="7">
        <v>0</v>
      </c>
      <c r="G6" s="7">
        <v>0</v>
      </c>
      <c r="H6" s="20">
        <f>ROUND(D6*F6,0)</f>
        <v>0</v>
      </c>
      <c r="I6" s="20">
        <f>ROUND(D6*G6,0)</f>
        <v>0</v>
      </c>
    </row>
    <row r="8" spans="1:9" ht="76.5">
      <c r="A8" s="5">
        <v>4</v>
      </c>
      <c r="B8" s="6" t="s">
        <v>38</v>
      </c>
      <c r="C8" s="9" t="s">
        <v>89</v>
      </c>
      <c r="D8" s="7">
        <v>210</v>
      </c>
      <c r="E8" s="6" t="s">
        <v>13</v>
      </c>
      <c r="F8" s="7">
        <v>0</v>
      </c>
      <c r="G8" s="7">
        <v>0</v>
      </c>
      <c r="H8" s="20">
        <f>ROUND(D8*F8,0)</f>
        <v>0</v>
      </c>
      <c r="I8" s="20">
        <f>ROUND(D8*G8,0)</f>
        <v>0</v>
      </c>
    </row>
    <row r="9" ht="12.75">
      <c r="C9" s="9" t="s">
        <v>39</v>
      </c>
    </row>
    <row r="11" spans="1:9" ht="25.5">
      <c r="A11" s="5">
        <v>5</v>
      </c>
      <c r="B11" s="6" t="s">
        <v>40</v>
      </c>
      <c r="C11" s="6" t="s">
        <v>93</v>
      </c>
      <c r="D11" s="36">
        <v>175</v>
      </c>
      <c r="E11" s="6" t="s">
        <v>92</v>
      </c>
      <c r="F11" s="7">
        <v>0</v>
      </c>
      <c r="G11" s="7">
        <v>0</v>
      </c>
      <c r="H11" s="20">
        <f>ROUND(D11*F11,0)</f>
        <v>0</v>
      </c>
      <c r="I11" s="20">
        <f>ROUND(D11*G11,0)</f>
        <v>0</v>
      </c>
    </row>
    <row r="12" ht="12.75">
      <c r="D12" s="36"/>
    </row>
    <row r="13" spans="1:9" ht="25.5">
      <c r="A13" s="5">
        <v>6</v>
      </c>
      <c r="B13" s="6" t="s">
        <v>144</v>
      </c>
      <c r="C13" s="6" t="s">
        <v>145</v>
      </c>
      <c r="D13" s="7">
        <v>480</v>
      </c>
      <c r="E13" s="6" t="s">
        <v>12</v>
      </c>
      <c r="F13" s="7">
        <v>0</v>
      </c>
      <c r="G13" s="7">
        <v>0</v>
      </c>
      <c r="H13" s="20">
        <f>ROUND(D13*F13,0)</f>
        <v>0</v>
      </c>
      <c r="I13" s="20">
        <f>ROUND(D13*G13,0)</f>
        <v>0</v>
      </c>
    </row>
    <row r="14" spans="1:9" ht="12.75">
      <c r="A14" s="1"/>
      <c r="B14" s="2"/>
      <c r="C14" s="2" t="s">
        <v>14</v>
      </c>
      <c r="D14" s="3"/>
      <c r="E14" s="2"/>
      <c r="F14" s="6"/>
      <c r="G14" s="6"/>
      <c r="H14" s="62">
        <f>SUM(H2:H12)</f>
        <v>0</v>
      </c>
      <c r="I14" s="62">
        <f>SUM(I2:I12)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scale="91" r:id="rId1"/>
  <headerFooter>
    <oddHeader>&amp;L&amp;"Times New Roman CE,bold"&amp;10 Aljzatkészítés, hideg- és melegburkolatok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zoomScalePageLayoutView="0" workbookViewId="0" topLeftCell="A1">
      <selection activeCell="H2" sqref="H2"/>
    </sheetView>
  </sheetViews>
  <sheetFormatPr defaultColWidth="9.140625" defaultRowHeight="15"/>
  <cols>
    <col min="1" max="1" width="4.28125" style="5" customWidth="1"/>
    <col min="2" max="2" width="9.28125" style="6" customWidth="1"/>
    <col min="3" max="3" width="36.7109375" style="6" customWidth="1"/>
    <col min="4" max="4" width="6.7109375" style="7" customWidth="1"/>
    <col min="5" max="5" width="6.7109375" style="6" customWidth="1"/>
    <col min="6" max="7" width="8.7109375" style="7" bestFit="1" customWidth="1"/>
    <col min="8" max="8" width="11.00390625" style="20" customWidth="1"/>
    <col min="9" max="9" width="10.00390625" style="20" customWidth="1"/>
    <col min="10" max="10" width="15.7109375" style="6" customWidth="1"/>
    <col min="11" max="16384" width="9.140625" style="6" customWidth="1"/>
  </cols>
  <sheetData>
    <row r="1" spans="1:9" s="4" customFormat="1" ht="25.5">
      <c r="A1" s="1" t="s">
        <v>3</v>
      </c>
      <c r="B1" s="2" t="s">
        <v>4</v>
      </c>
      <c r="C1" s="2" t="s">
        <v>5</v>
      </c>
      <c r="D1" s="3" t="s">
        <v>6</v>
      </c>
      <c r="E1" s="2" t="s">
        <v>7</v>
      </c>
      <c r="F1" s="3" t="s">
        <v>8</v>
      </c>
      <c r="G1" s="3" t="s">
        <v>9</v>
      </c>
      <c r="H1" s="22" t="s">
        <v>10</v>
      </c>
      <c r="I1" s="22" t="s">
        <v>11</v>
      </c>
    </row>
    <row r="2" spans="1:9" ht="51">
      <c r="A2" s="5">
        <v>1</v>
      </c>
      <c r="B2" s="6" t="s">
        <v>42</v>
      </c>
      <c r="C2" s="6" t="s">
        <v>88</v>
      </c>
      <c r="D2" s="7">
        <v>65</v>
      </c>
      <c r="E2" s="6" t="s">
        <v>13</v>
      </c>
      <c r="F2" s="7">
        <v>0</v>
      </c>
      <c r="G2" s="7">
        <v>0</v>
      </c>
      <c r="H2" s="20">
        <f>ROUND(D2*F2,0)</f>
        <v>0</v>
      </c>
      <c r="I2" s="20">
        <f>ROUND(D2*G2,0)</f>
        <v>0</v>
      </c>
    </row>
    <row r="4" spans="1:9" ht="12.75">
      <c r="A4" s="5">
        <v>2</v>
      </c>
      <c r="B4" s="6" t="s">
        <v>107</v>
      </c>
      <c r="C4" s="6" t="s">
        <v>110</v>
      </c>
      <c r="D4" s="7">
        <v>120</v>
      </c>
      <c r="E4" s="6" t="s">
        <v>92</v>
      </c>
      <c r="F4" s="7">
        <v>0</v>
      </c>
      <c r="G4" s="7">
        <v>0</v>
      </c>
      <c r="H4" s="20">
        <f>ROUND(D4*F4,0)</f>
        <v>0</v>
      </c>
      <c r="I4" s="20">
        <f>ROUND(D4*G4,0)</f>
        <v>0</v>
      </c>
    </row>
    <row r="6" spans="1:9" ht="12.75">
      <c r="A6" s="5">
        <v>3</v>
      </c>
      <c r="B6" s="6" t="s">
        <v>107</v>
      </c>
      <c r="C6" s="6" t="s">
        <v>111</v>
      </c>
      <c r="D6" s="7">
        <v>20</v>
      </c>
      <c r="E6" s="6" t="s">
        <v>92</v>
      </c>
      <c r="F6" s="7">
        <v>0</v>
      </c>
      <c r="G6" s="7">
        <v>0</v>
      </c>
      <c r="H6" s="20">
        <f>ROUND(D6*F6,0)</f>
        <v>0</v>
      </c>
      <c r="I6" s="20">
        <f>ROUND(D6*G6,0)</f>
        <v>0</v>
      </c>
    </row>
    <row r="8" spans="1:9" ht="12.75">
      <c r="A8" s="5">
        <v>4</v>
      </c>
      <c r="B8" s="6" t="s">
        <v>107</v>
      </c>
      <c r="C8" s="6" t="s">
        <v>112</v>
      </c>
      <c r="D8" s="7">
        <v>25</v>
      </c>
      <c r="E8" s="6" t="s">
        <v>92</v>
      </c>
      <c r="F8" s="7">
        <v>0</v>
      </c>
      <c r="G8" s="7">
        <v>0</v>
      </c>
      <c r="H8" s="20">
        <f>ROUND(D8*F8,0)</f>
        <v>0</v>
      </c>
      <c r="I8" s="20">
        <f>ROUND(D8*G8,0)</f>
        <v>0</v>
      </c>
    </row>
    <row r="10" spans="1:9" s="8" customFormat="1" ht="12.75">
      <c r="A10" s="1"/>
      <c r="B10" s="2"/>
      <c r="C10" s="2" t="s">
        <v>14</v>
      </c>
      <c r="D10" s="3"/>
      <c r="E10" s="2"/>
      <c r="F10" s="3"/>
      <c r="G10" s="3"/>
      <c r="H10" s="22">
        <f>ROUND(SUM(H2:H9),0)</f>
        <v>0</v>
      </c>
      <c r="I10" s="22">
        <f>ROUND(SUM(I2:I9),0)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scale="93" r:id="rId1"/>
  <headerFooter>
    <oddHeader>&amp;L&amp;"Times New Roman CE,bold"&amp;10 Bádogozás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75" zoomScaleSheetLayoutView="75" zoomScalePageLayoutView="0" workbookViewId="0" topLeftCell="A1">
      <selection activeCell="G5" sqref="G5"/>
    </sheetView>
  </sheetViews>
  <sheetFormatPr defaultColWidth="9.140625" defaultRowHeight="15"/>
  <cols>
    <col min="1" max="1" width="4.28125" style="5" customWidth="1"/>
    <col min="2" max="2" width="9.28125" style="6" customWidth="1"/>
    <col min="3" max="3" width="36.7109375" style="6" customWidth="1"/>
    <col min="4" max="4" width="6.7109375" style="7" customWidth="1"/>
    <col min="5" max="5" width="6.7109375" style="6" customWidth="1"/>
    <col min="6" max="6" width="9.8515625" style="20" customWidth="1"/>
    <col min="7" max="7" width="8.7109375" style="20" bestFit="1" customWidth="1"/>
    <col min="8" max="8" width="12.140625" style="20" customWidth="1"/>
    <col min="9" max="9" width="11.28125" style="20" customWidth="1"/>
    <col min="10" max="16384" width="9.140625" style="6" customWidth="1"/>
  </cols>
  <sheetData>
    <row r="1" spans="1:9" s="4" customFormat="1" ht="22.5">
      <c r="A1" s="94" t="s">
        <v>3</v>
      </c>
      <c r="B1" s="95" t="s">
        <v>4</v>
      </c>
      <c r="C1" s="95" t="s">
        <v>5</v>
      </c>
      <c r="D1" s="96" t="s">
        <v>6</v>
      </c>
      <c r="E1" s="95" t="s">
        <v>7</v>
      </c>
      <c r="F1" s="97" t="s">
        <v>8</v>
      </c>
      <c r="G1" s="97" t="s">
        <v>9</v>
      </c>
      <c r="H1" s="97" t="s">
        <v>10</v>
      </c>
      <c r="I1" s="97" t="s">
        <v>11</v>
      </c>
    </row>
    <row r="2" spans="1:9" ht="22.5">
      <c r="A2" s="98">
        <v>1</v>
      </c>
      <c r="B2" s="30" t="s">
        <v>44</v>
      </c>
      <c r="C2" s="30" t="s">
        <v>113</v>
      </c>
      <c r="D2" s="29">
        <v>167</v>
      </c>
      <c r="E2" s="30" t="s">
        <v>114</v>
      </c>
      <c r="F2" s="31"/>
      <c r="G2" s="31">
        <v>0</v>
      </c>
      <c r="H2" s="31">
        <f>ROUND(D2*F2,0)</f>
        <v>0</v>
      </c>
      <c r="I2" s="31">
        <f>ROUND(D2*G2,0)</f>
        <v>0</v>
      </c>
    </row>
    <row r="3" spans="1:9" ht="12.75">
      <c r="A3" s="98"/>
      <c r="B3" s="30"/>
      <c r="C3" s="30"/>
      <c r="D3" s="29"/>
      <c r="E3" s="30"/>
      <c r="F3" s="31"/>
      <c r="G3" s="31"/>
      <c r="H3" s="31"/>
      <c r="I3" s="31"/>
    </row>
    <row r="4" spans="1:9" ht="90">
      <c r="A4" s="98">
        <v>2</v>
      </c>
      <c r="B4" s="30" t="s">
        <v>115</v>
      </c>
      <c r="C4" s="30" t="s">
        <v>116</v>
      </c>
      <c r="D4" s="29">
        <v>105</v>
      </c>
      <c r="E4" s="30" t="s">
        <v>81</v>
      </c>
      <c r="F4" s="31">
        <v>0</v>
      </c>
      <c r="G4" s="31">
        <v>0</v>
      </c>
      <c r="H4" s="31">
        <f>ROUND(D4*F4,0)</f>
        <v>0</v>
      </c>
      <c r="I4" s="31">
        <f>ROUND(D4*G4,0)</f>
        <v>0</v>
      </c>
    </row>
    <row r="5" spans="1:9" ht="12.75">
      <c r="A5" s="98"/>
      <c r="B5" s="30"/>
      <c r="C5" s="30"/>
      <c r="D5" s="29"/>
      <c r="E5" s="30"/>
      <c r="F5" s="31"/>
      <c r="G5" s="31"/>
      <c r="H5" s="31"/>
      <c r="I5" s="31"/>
    </row>
    <row r="6" spans="1:9" ht="22.5">
      <c r="A6" s="98">
        <v>3</v>
      </c>
      <c r="B6" s="30" t="s">
        <v>117</v>
      </c>
      <c r="C6" s="30" t="s">
        <v>118</v>
      </c>
      <c r="D6" s="29">
        <v>65</v>
      </c>
      <c r="E6" s="30" t="s">
        <v>92</v>
      </c>
      <c r="F6" s="31">
        <v>0</v>
      </c>
      <c r="G6" s="31">
        <v>0</v>
      </c>
      <c r="H6" s="31">
        <f>ROUND(D6*F6,0)</f>
        <v>0</v>
      </c>
      <c r="I6" s="31">
        <f>ROUND(D6*G6,0)</f>
        <v>0</v>
      </c>
    </row>
    <row r="7" spans="1:9" ht="12.75">
      <c r="A7" s="98"/>
      <c r="B7" s="30"/>
      <c r="C7" s="30"/>
      <c r="D7" s="29"/>
      <c r="E7" s="30"/>
      <c r="F7" s="31"/>
      <c r="G7" s="31"/>
      <c r="H7" s="31"/>
      <c r="I7" s="31"/>
    </row>
    <row r="8" spans="1:9" ht="45">
      <c r="A8" s="98">
        <v>4</v>
      </c>
      <c r="B8" s="30" t="s">
        <v>119</v>
      </c>
      <c r="C8" s="30" t="s">
        <v>120</v>
      </c>
      <c r="D8" s="29">
        <v>4</v>
      </c>
      <c r="E8" s="30" t="s">
        <v>76</v>
      </c>
      <c r="F8" s="31">
        <v>0</v>
      </c>
      <c r="G8" s="31">
        <v>0</v>
      </c>
      <c r="H8" s="31">
        <f>ROUND(D8*F8,0)</f>
        <v>0</v>
      </c>
      <c r="I8" s="31">
        <f>ROUND(D8*G8,0)</f>
        <v>0</v>
      </c>
    </row>
    <row r="9" spans="1:9" ht="12.75">
      <c r="A9" s="98"/>
      <c r="B9" s="30"/>
      <c r="C9" s="30"/>
      <c r="D9" s="29"/>
      <c r="E9" s="30"/>
      <c r="F9" s="31"/>
      <c r="G9" s="31"/>
      <c r="H9" s="31"/>
      <c r="I9" s="31"/>
    </row>
    <row r="10" spans="1:9" ht="45">
      <c r="A10" s="98">
        <v>5</v>
      </c>
      <c r="B10" s="30" t="s">
        <v>121</v>
      </c>
      <c r="C10" s="30" t="s">
        <v>122</v>
      </c>
      <c r="D10" s="29">
        <v>5</v>
      </c>
      <c r="E10" s="30" t="s">
        <v>76</v>
      </c>
      <c r="F10" s="31">
        <v>0</v>
      </c>
      <c r="G10" s="31">
        <v>0</v>
      </c>
      <c r="H10" s="31">
        <f>ROUND(D10*F10,0)</f>
        <v>0</v>
      </c>
      <c r="I10" s="31">
        <f>ROUND(D10*G10,0)</f>
        <v>0</v>
      </c>
    </row>
    <row r="11" spans="1:9" ht="12.75">
      <c r="A11" s="98"/>
      <c r="B11" s="30"/>
      <c r="C11" s="30"/>
      <c r="D11" s="29"/>
      <c r="E11" s="30"/>
      <c r="F11" s="31"/>
      <c r="G11" s="31"/>
      <c r="H11" s="31"/>
      <c r="I11" s="31"/>
    </row>
    <row r="12" spans="1:9" ht="45">
      <c r="A12" s="98">
        <v>6</v>
      </c>
      <c r="B12" s="30" t="s">
        <v>123</v>
      </c>
      <c r="C12" s="30" t="s">
        <v>142</v>
      </c>
      <c r="D12" s="29">
        <v>21</v>
      </c>
      <c r="E12" s="30" t="s">
        <v>76</v>
      </c>
      <c r="F12" s="31">
        <v>0</v>
      </c>
      <c r="G12" s="31">
        <v>0</v>
      </c>
      <c r="H12" s="31">
        <f>ROUND(D12*F12,0)</f>
        <v>0</v>
      </c>
      <c r="I12" s="31">
        <f>ROUND(D12*G12,0)</f>
        <v>0</v>
      </c>
    </row>
    <row r="13" spans="1:9" ht="12.75">
      <c r="A13" s="98"/>
      <c r="B13" s="30"/>
      <c r="C13" s="30"/>
      <c r="D13" s="29"/>
      <c r="E13" s="30"/>
      <c r="F13" s="31"/>
      <c r="G13" s="31"/>
      <c r="H13" s="31"/>
      <c r="I13" s="31"/>
    </row>
    <row r="14" spans="1:9" ht="45">
      <c r="A14" s="98">
        <v>7</v>
      </c>
      <c r="B14" s="30" t="s">
        <v>124</v>
      </c>
      <c r="C14" s="30" t="s">
        <v>125</v>
      </c>
      <c r="D14" s="29">
        <v>8</v>
      </c>
      <c r="E14" s="30" t="s">
        <v>76</v>
      </c>
      <c r="F14" s="31">
        <v>0</v>
      </c>
      <c r="G14" s="31">
        <v>0</v>
      </c>
      <c r="H14" s="31">
        <f>ROUND(D14*F14,0)</f>
        <v>0</v>
      </c>
      <c r="I14" s="31">
        <f>ROUND(D14*G14,0)</f>
        <v>0</v>
      </c>
    </row>
    <row r="15" spans="1:9" ht="12.75">
      <c r="A15" s="98"/>
      <c r="B15" s="30"/>
      <c r="C15" s="30"/>
      <c r="D15" s="29"/>
      <c r="E15" s="30"/>
      <c r="F15" s="31"/>
      <c r="G15" s="31"/>
      <c r="H15" s="31"/>
      <c r="I15" s="31"/>
    </row>
    <row r="16" spans="1:9" ht="45">
      <c r="A16" s="98">
        <v>8</v>
      </c>
      <c r="B16" s="30" t="s">
        <v>126</v>
      </c>
      <c r="C16" s="30" t="s">
        <v>127</v>
      </c>
      <c r="D16" s="29">
        <v>2</v>
      </c>
      <c r="E16" s="30" t="s">
        <v>76</v>
      </c>
      <c r="F16" s="31">
        <v>0</v>
      </c>
      <c r="G16" s="31">
        <v>0</v>
      </c>
      <c r="H16" s="31">
        <f>ROUND(D16*F16,0)</f>
        <v>0</v>
      </c>
      <c r="I16" s="31">
        <f>ROUND(D16*G16,0)</f>
        <v>0</v>
      </c>
    </row>
    <row r="17" spans="1:9" s="8" customFormat="1" ht="12.75">
      <c r="A17" s="1"/>
      <c r="B17" s="2"/>
      <c r="C17" s="2" t="s">
        <v>14</v>
      </c>
      <c r="D17" s="3"/>
      <c r="E17" s="2"/>
      <c r="F17" s="22"/>
      <c r="G17" s="22"/>
      <c r="H17" s="22">
        <f>SUM(H2:H16)</f>
        <v>0</v>
      </c>
      <c r="I17" s="22">
        <f>SUM(I2:I16)</f>
        <v>0</v>
      </c>
    </row>
    <row r="20" spans="8:9" ht="12.75">
      <c r="H20" s="35"/>
      <c r="I20" s="35"/>
    </row>
    <row r="21" spans="8:9" ht="12.75">
      <c r="H21" s="35"/>
      <c r="I21" s="35"/>
    </row>
    <row r="22" spans="8:9" ht="12.75">
      <c r="H22" s="35"/>
      <c r="I22" s="35"/>
    </row>
    <row r="23" spans="8:9" ht="12.75">
      <c r="H23" s="35"/>
      <c r="I23" s="35"/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scale="89" r:id="rId1"/>
  <headerFooter>
    <oddHeader>&amp;L&amp;"Times New Roman CE,bold"&amp;10 Asztalosszerkezetek elhelyezése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="60" zoomScaleNormal="70" zoomScalePageLayoutView="0" workbookViewId="0" topLeftCell="A1">
      <selection activeCell="G4" sqref="G4"/>
    </sheetView>
  </sheetViews>
  <sheetFormatPr defaultColWidth="9.140625" defaultRowHeight="15"/>
  <cols>
    <col min="1" max="1" width="4.28125" style="5" customWidth="1"/>
    <col min="2" max="2" width="9.28125" style="6" customWidth="1"/>
    <col min="3" max="3" width="36.7109375" style="6" customWidth="1"/>
    <col min="4" max="4" width="6.7109375" style="7" customWidth="1"/>
    <col min="5" max="5" width="6.7109375" style="6" customWidth="1"/>
    <col min="6" max="6" width="8.8515625" style="20" bestFit="1" customWidth="1"/>
    <col min="7" max="7" width="8.7109375" style="20" bestFit="1" customWidth="1"/>
    <col min="8" max="8" width="12.421875" style="20" customWidth="1"/>
    <col min="9" max="9" width="11.00390625" style="20" customWidth="1"/>
    <col min="10" max="10" width="15.7109375" style="6" customWidth="1"/>
    <col min="11" max="16384" width="9.140625" style="6" customWidth="1"/>
  </cols>
  <sheetData>
    <row r="1" spans="1:9" s="4" customFormat="1" ht="25.5">
      <c r="A1" s="1" t="s">
        <v>3</v>
      </c>
      <c r="B1" s="2" t="s">
        <v>4</v>
      </c>
      <c r="C1" s="2" t="s">
        <v>5</v>
      </c>
      <c r="D1" s="3" t="s">
        <v>6</v>
      </c>
      <c r="E1" s="2" t="s">
        <v>7</v>
      </c>
      <c r="F1" s="22" t="s">
        <v>8</v>
      </c>
      <c r="G1" s="22" t="s">
        <v>9</v>
      </c>
      <c r="H1" s="22" t="s">
        <v>10</v>
      </c>
      <c r="I1" s="22" t="s">
        <v>11</v>
      </c>
    </row>
    <row r="3" spans="1:9" ht="38.25">
      <c r="A3" s="59">
        <v>1</v>
      </c>
      <c r="B3" s="32" t="s">
        <v>91</v>
      </c>
      <c r="C3" s="33" t="s">
        <v>134</v>
      </c>
      <c r="D3" s="34">
        <v>4</v>
      </c>
      <c r="E3" s="32" t="s">
        <v>90</v>
      </c>
      <c r="F3" s="60">
        <v>0</v>
      </c>
      <c r="G3" s="60">
        <v>0</v>
      </c>
      <c r="H3" s="20">
        <f>D3*F3</f>
        <v>0</v>
      </c>
      <c r="I3" s="20">
        <f>D3*G3</f>
        <v>0</v>
      </c>
    </row>
    <row r="4" spans="1:7" ht="12.75">
      <c r="A4" s="59"/>
      <c r="B4" s="32"/>
      <c r="C4" s="33"/>
      <c r="D4" s="34"/>
      <c r="E4" s="32"/>
      <c r="F4" s="60"/>
      <c r="G4" s="60"/>
    </row>
    <row r="5" spans="1:9" ht="25.5">
      <c r="A5" s="75">
        <v>2</v>
      </c>
      <c r="B5" s="76" t="s">
        <v>108</v>
      </c>
      <c r="C5" s="77" t="s">
        <v>128</v>
      </c>
      <c r="D5" s="78">
        <v>20</v>
      </c>
      <c r="E5" s="76" t="s">
        <v>92</v>
      </c>
      <c r="F5" s="79">
        <v>0</v>
      </c>
      <c r="G5" s="79">
        <v>0</v>
      </c>
      <c r="H5" s="20">
        <f>D5*F5</f>
        <v>0</v>
      </c>
      <c r="I5" s="20">
        <f>D5*G5</f>
        <v>0</v>
      </c>
    </row>
    <row r="7" spans="1:9" s="4" customFormat="1" ht="18.75" customHeight="1">
      <c r="A7" s="1"/>
      <c r="B7" s="2"/>
      <c r="C7" s="2" t="s">
        <v>14</v>
      </c>
      <c r="D7" s="3"/>
      <c r="E7" s="2"/>
      <c r="F7" s="22"/>
      <c r="G7" s="22"/>
      <c r="H7" s="22">
        <f>SUM(H3:H5)</f>
        <v>0</v>
      </c>
      <c r="I7" s="22">
        <f>SUM(I3:I5)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scale="89" r:id="rId1"/>
  <headerFooter>
    <oddHeader>&amp;L&amp;"Times New Roman CE,bold"&amp;10 Lakatosszerkezetek elhelyezése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G7" sqref="G7"/>
    </sheetView>
  </sheetViews>
  <sheetFormatPr defaultColWidth="9.140625" defaultRowHeight="15"/>
  <cols>
    <col min="1" max="1" width="4.28125" style="5" customWidth="1"/>
    <col min="2" max="2" width="9.28125" style="6" customWidth="1"/>
    <col min="3" max="3" width="36.7109375" style="6" customWidth="1"/>
    <col min="4" max="4" width="6.7109375" style="7" customWidth="1"/>
    <col min="5" max="5" width="6.7109375" style="6" customWidth="1"/>
    <col min="6" max="7" width="8.7109375" style="20" bestFit="1" customWidth="1"/>
    <col min="8" max="8" width="10.8515625" style="20" customWidth="1"/>
    <col min="9" max="9" width="11.57421875" style="20" customWidth="1"/>
    <col min="10" max="10" width="15.7109375" style="6" customWidth="1"/>
    <col min="11" max="16384" width="9.140625" style="6" customWidth="1"/>
  </cols>
  <sheetData>
    <row r="1" spans="1:9" s="4" customFormat="1" ht="25.5">
      <c r="A1" s="1" t="s">
        <v>3</v>
      </c>
      <c r="B1" s="2" t="s">
        <v>4</v>
      </c>
      <c r="C1" s="2" t="s">
        <v>5</v>
      </c>
      <c r="D1" s="3" t="s">
        <v>6</v>
      </c>
      <c r="E1" s="2" t="s">
        <v>7</v>
      </c>
      <c r="F1" s="22" t="s">
        <v>8</v>
      </c>
      <c r="G1" s="22" t="s">
        <v>9</v>
      </c>
      <c r="H1" s="22" t="s">
        <v>10</v>
      </c>
      <c r="I1" s="22" t="s">
        <v>11</v>
      </c>
    </row>
    <row r="2" spans="1:9" ht="51">
      <c r="A2" s="5">
        <v>1</v>
      </c>
      <c r="B2" s="6" t="s">
        <v>47</v>
      </c>
      <c r="C2" s="6" t="s">
        <v>48</v>
      </c>
      <c r="D2" s="7">
        <v>2000</v>
      </c>
      <c r="E2" s="6" t="s">
        <v>12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4" spans="1:9" ht="63.75">
      <c r="A4" s="5">
        <v>2</v>
      </c>
      <c r="B4" s="6" t="s">
        <v>49</v>
      </c>
      <c r="C4" s="6" t="s">
        <v>50</v>
      </c>
      <c r="D4" s="7">
        <v>2000</v>
      </c>
      <c r="E4" s="6" t="s">
        <v>12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6" spans="1:9" ht="12.75">
      <c r="A6" s="5">
        <v>3</v>
      </c>
      <c r="B6" s="6" t="s">
        <v>107</v>
      </c>
      <c r="C6" s="9" t="s">
        <v>138</v>
      </c>
      <c r="D6" s="7">
        <v>2000</v>
      </c>
      <c r="E6" s="6" t="s">
        <v>12</v>
      </c>
      <c r="F6" s="20">
        <v>0</v>
      </c>
      <c r="G6" s="20">
        <v>0</v>
      </c>
      <c r="H6" s="20">
        <f>ROUND(D6*F6,0)</f>
        <v>0</v>
      </c>
      <c r="I6" s="20">
        <f>ROUND(D6*G6,0)</f>
        <v>0</v>
      </c>
    </row>
    <row r="8" spans="1:9" ht="51">
      <c r="A8" s="5">
        <v>4</v>
      </c>
      <c r="B8" s="6" t="s">
        <v>51</v>
      </c>
      <c r="C8" s="6" t="s">
        <v>52</v>
      </c>
      <c r="D8" s="7">
        <v>10</v>
      </c>
      <c r="E8" s="6" t="s">
        <v>12</v>
      </c>
      <c r="F8" s="20">
        <v>0</v>
      </c>
      <c r="G8" s="20">
        <v>0</v>
      </c>
      <c r="H8" s="20">
        <f>ROUND(D8*F8,0)</f>
        <v>0</v>
      </c>
      <c r="I8" s="20">
        <f>ROUND(D8*G8,0)</f>
        <v>0</v>
      </c>
    </row>
    <row r="10" spans="1:9" ht="38.25">
      <c r="A10" s="5">
        <v>5</v>
      </c>
      <c r="B10" s="6" t="s">
        <v>53</v>
      </c>
      <c r="C10" s="6" t="s">
        <v>54</v>
      </c>
      <c r="D10" s="7">
        <v>10</v>
      </c>
      <c r="E10" s="6" t="s">
        <v>12</v>
      </c>
      <c r="F10" s="93">
        <v>0</v>
      </c>
      <c r="G10" s="93">
        <v>0</v>
      </c>
      <c r="H10" s="20">
        <f>ROUND(D10*F10,0)</f>
        <v>0</v>
      </c>
      <c r="I10" s="20">
        <f>ROUND(D10*G10,0)</f>
        <v>0</v>
      </c>
    </row>
    <row r="12" spans="1:9" s="8" customFormat="1" ht="12.75">
      <c r="A12" s="1"/>
      <c r="B12" s="2"/>
      <c r="C12" s="2" t="s">
        <v>14</v>
      </c>
      <c r="D12" s="3"/>
      <c r="E12" s="2"/>
      <c r="F12" s="22"/>
      <c r="G12" s="22"/>
      <c r="H12" s="22">
        <f>ROUND(SUM(H2:H11),0)</f>
        <v>0</v>
      </c>
      <c r="I12" s="22">
        <f>ROUND(SUM(I2:I11),0)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scale="92" r:id="rId1"/>
  <headerFooter>
    <oddHeader>&amp;L&amp;"Times New Roman CE,bold"&amp;10 Felületképzés (festés, mázolás, tapétázás, korrózióvédelem)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zoomScalePageLayoutView="0" workbookViewId="0" topLeftCell="A1">
      <selection activeCell="H3" sqref="H3"/>
    </sheetView>
  </sheetViews>
  <sheetFormatPr defaultColWidth="9.140625" defaultRowHeight="15"/>
  <cols>
    <col min="1" max="1" width="4.28125" style="5" customWidth="1"/>
    <col min="2" max="2" width="9.28125" style="6" customWidth="1"/>
    <col min="3" max="3" width="36.7109375" style="6" customWidth="1"/>
    <col min="4" max="4" width="6.7109375" style="47" customWidth="1"/>
    <col min="5" max="5" width="6.7109375" style="6" customWidth="1"/>
    <col min="6" max="7" width="8.7109375" style="20" bestFit="1" customWidth="1"/>
    <col min="8" max="8" width="12.00390625" style="20" customWidth="1"/>
    <col min="9" max="9" width="11.57421875" style="20" customWidth="1"/>
    <col min="10" max="10" width="15.7109375" style="6" customWidth="1"/>
    <col min="11" max="16384" width="9.140625" style="6" customWidth="1"/>
  </cols>
  <sheetData>
    <row r="1" spans="1:9" s="4" customFormat="1" ht="25.5">
      <c r="A1" s="1" t="s">
        <v>3</v>
      </c>
      <c r="B1" s="2" t="s">
        <v>4</v>
      </c>
      <c r="C1" s="2" t="s">
        <v>5</v>
      </c>
      <c r="D1" s="50" t="s">
        <v>6</v>
      </c>
      <c r="E1" s="2" t="s">
        <v>7</v>
      </c>
      <c r="F1" s="22" t="s">
        <v>8</v>
      </c>
      <c r="G1" s="22" t="s">
        <v>9</v>
      </c>
      <c r="H1" s="22" t="s">
        <v>10</v>
      </c>
      <c r="I1" s="22" t="s">
        <v>11</v>
      </c>
    </row>
    <row r="2" ht="12.75">
      <c r="D2" s="36"/>
    </row>
    <row r="3" spans="1:9" ht="89.25">
      <c r="A3" s="5">
        <v>1</v>
      </c>
      <c r="B3" s="6" t="s">
        <v>56</v>
      </c>
      <c r="C3" s="9" t="s">
        <v>139</v>
      </c>
      <c r="D3" s="36">
        <v>740</v>
      </c>
      <c r="E3" s="6" t="s">
        <v>12</v>
      </c>
      <c r="F3" s="20">
        <v>0</v>
      </c>
      <c r="G3" s="20">
        <v>0</v>
      </c>
      <c r="H3" s="20">
        <f>ROUND(D3*F3,0)</f>
        <v>0</v>
      </c>
      <c r="I3" s="20">
        <f>ROUND(D3*G3,0)</f>
        <v>0</v>
      </c>
    </row>
    <row r="4" spans="3:4" ht="25.5">
      <c r="C4" s="9" t="s">
        <v>140</v>
      </c>
      <c r="D4" s="36"/>
    </row>
    <row r="5" ht="12.75">
      <c r="D5" s="36"/>
    </row>
    <row r="6" spans="1:9" ht="89.25">
      <c r="A6" s="5">
        <v>2</v>
      </c>
      <c r="B6" s="6" t="s">
        <v>57</v>
      </c>
      <c r="C6" s="9" t="s">
        <v>129</v>
      </c>
      <c r="D6" s="36">
        <v>60</v>
      </c>
      <c r="E6" s="6" t="s">
        <v>12</v>
      </c>
      <c r="F6" s="20">
        <v>0</v>
      </c>
      <c r="G6" s="20">
        <v>0</v>
      </c>
      <c r="H6" s="20">
        <f>ROUND(D6*F6,0)</f>
        <v>0</v>
      </c>
      <c r="I6" s="20">
        <f>ROUND(D6*G6,0)</f>
        <v>0</v>
      </c>
    </row>
    <row r="7" ht="12.75">
      <c r="C7" s="9" t="s">
        <v>58</v>
      </c>
    </row>
    <row r="9" spans="1:9" ht="89.25">
      <c r="A9" s="5">
        <v>3</v>
      </c>
      <c r="B9" s="6" t="s">
        <v>59</v>
      </c>
      <c r="C9" s="9" t="s">
        <v>87</v>
      </c>
      <c r="D9" s="36">
        <v>1700</v>
      </c>
      <c r="E9" s="6" t="s">
        <v>15</v>
      </c>
      <c r="F9" s="20">
        <v>0</v>
      </c>
      <c r="G9" s="20">
        <v>0</v>
      </c>
      <c r="H9" s="20">
        <f>ROUND(D9*F9,0)</f>
        <v>0</v>
      </c>
      <c r="I9" s="20">
        <f>ROUND(D9*G9,0)</f>
        <v>0</v>
      </c>
    </row>
    <row r="10" ht="12.75">
      <c r="C10" s="9"/>
    </row>
    <row r="11" spans="1:9" ht="12.75">
      <c r="A11" s="5">
        <v>4</v>
      </c>
      <c r="B11" s="6" t="s">
        <v>86</v>
      </c>
      <c r="C11" s="9" t="s">
        <v>94</v>
      </c>
      <c r="D11" s="36">
        <v>145</v>
      </c>
      <c r="E11" s="6" t="s">
        <v>92</v>
      </c>
      <c r="F11" s="61">
        <v>0</v>
      </c>
      <c r="G11" s="61">
        <v>0</v>
      </c>
      <c r="H11" s="20">
        <f>ROUND(D11*F11,0)</f>
        <v>0</v>
      </c>
      <c r="I11" s="20">
        <f>ROUND(D11*G11,0)</f>
        <v>0</v>
      </c>
    </row>
    <row r="12" spans="3:7" ht="12.75">
      <c r="C12" s="9"/>
      <c r="D12" s="36"/>
      <c r="F12" s="61"/>
      <c r="G12" s="61"/>
    </row>
    <row r="13" spans="1:9" ht="27.75" customHeight="1">
      <c r="A13" s="5">
        <v>5</v>
      </c>
      <c r="B13" s="6" t="s">
        <v>107</v>
      </c>
      <c r="C13" s="9" t="s">
        <v>130</v>
      </c>
      <c r="D13" s="36">
        <v>445</v>
      </c>
      <c r="E13" s="6" t="s">
        <v>81</v>
      </c>
      <c r="F13" s="61">
        <v>0</v>
      </c>
      <c r="G13" s="61">
        <v>0</v>
      </c>
      <c r="H13" s="20">
        <f>ROUND(D13*F13,0)</f>
        <v>0</v>
      </c>
      <c r="I13" s="20">
        <f>ROUND(D13*G13,0)</f>
        <v>0</v>
      </c>
    </row>
    <row r="14" spans="3:7" ht="12.75">
      <c r="C14" s="9"/>
      <c r="D14" s="36"/>
      <c r="F14" s="61"/>
      <c r="G14" s="61"/>
    </row>
    <row r="15" spans="1:9" ht="25.5">
      <c r="A15" s="5">
        <v>6</v>
      </c>
      <c r="B15" s="6" t="s">
        <v>107</v>
      </c>
      <c r="C15" s="9" t="s">
        <v>131</v>
      </c>
      <c r="D15" s="36">
        <v>505</v>
      </c>
      <c r="E15" s="6" t="s">
        <v>81</v>
      </c>
      <c r="F15" s="61">
        <v>0</v>
      </c>
      <c r="G15" s="61">
        <v>0</v>
      </c>
      <c r="H15" s="20">
        <f>ROUND(D15*F15,0)</f>
        <v>0</v>
      </c>
      <c r="I15" s="20">
        <f>ROUND(D15*G15,0)</f>
        <v>0</v>
      </c>
    </row>
    <row r="16" spans="3:7" ht="12.75">
      <c r="C16" s="9"/>
      <c r="D16" s="36"/>
      <c r="F16" s="61"/>
      <c r="G16" s="61"/>
    </row>
    <row r="17" spans="1:9" ht="25.5">
      <c r="A17" s="5">
        <v>5</v>
      </c>
      <c r="B17" s="6" t="s">
        <v>107</v>
      </c>
      <c r="C17" s="9" t="s">
        <v>109</v>
      </c>
      <c r="D17" s="36">
        <v>80</v>
      </c>
      <c r="E17" s="6" t="s">
        <v>81</v>
      </c>
      <c r="F17" s="20">
        <v>0</v>
      </c>
      <c r="G17" s="20">
        <v>0</v>
      </c>
      <c r="H17" s="20">
        <f>ROUND(D17*F17,0)</f>
        <v>0</v>
      </c>
      <c r="I17" s="20">
        <f>ROUND(D17*G17,0)</f>
        <v>0</v>
      </c>
    </row>
    <row r="18" spans="1:9" ht="12.75">
      <c r="A18" s="1"/>
      <c r="B18" s="2"/>
      <c r="C18" s="2" t="s">
        <v>14</v>
      </c>
      <c r="D18" s="46"/>
      <c r="E18" s="2"/>
      <c r="F18" s="22"/>
      <c r="G18" s="22"/>
      <c r="H18" s="22">
        <f>SUM(H2:H17)</f>
        <v>0</v>
      </c>
      <c r="I18" s="56">
        <f>SUM(I2:I17)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scale="91" r:id="rId1"/>
  <headerFooter>
    <oddHeader>&amp;L&amp;"Times New Roman CE,bold"&amp;10 Szigetelés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H3" sqref="H3"/>
    </sheetView>
  </sheetViews>
  <sheetFormatPr defaultColWidth="9.140625" defaultRowHeight="15"/>
  <cols>
    <col min="1" max="1" width="4.28125" style="0" customWidth="1"/>
    <col min="2" max="2" width="9.28125" style="0" customWidth="1"/>
    <col min="3" max="3" width="36.7109375" style="0" customWidth="1"/>
    <col min="4" max="5" width="6.7109375" style="0" customWidth="1"/>
    <col min="6" max="7" width="8.7109375" style="0" bestFit="1" customWidth="1"/>
    <col min="8" max="8" width="12.00390625" style="0" customWidth="1"/>
    <col min="9" max="9" width="11.57421875" style="0" customWidth="1"/>
  </cols>
  <sheetData>
    <row r="1" spans="1:9" ht="25.5">
      <c r="A1" s="1" t="s">
        <v>3</v>
      </c>
      <c r="B1" s="2" t="s">
        <v>4</v>
      </c>
      <c r="C1" s="2" t="s">
        <v>5</v>
      </c>
      <c r="D1" s="50" t="s">
        <v>6</v>
      </c>
      <c r="E1" s="2" t="s">
        <v>7</v>
      </c>
      <c r="F1" s="22" t="s">
        <v>8</v>
      </c>
      <c r="G1" s="22" t="s">
        <v>9</v>
      </c>
      <c r="H1" s="22" t="s">
        <v>10</v>
      </c>
      <c r="I1" s="22" t="s">
        <v>11</v>
      </c>
    </row>
    <row r="2" spans="1:9" ht="15">
      <c r="A2" s="5"/>
      <c r="B2" s="6"/>
      <c r="C2" s="6"/>
      <c r="D2" s="36"/>
      <c r="E2" s="6"/>
      <c r="F2" s="20"/>
      <c r="G2" s="20"/>
      <c r="H2" s="20"/>
      <c r="I2" s="20"/>
    </row>
    <row r="3" spans="1:9" ht="25.5">
      <c r="A3" s="5">
        <v>1</v>
      </c>
      <c r="B3" s="6" t="s">
        <v>107</v>
      </c>
      <c r="C3" s="9" t="s">
        <v>136</v>
      </c>
      <c r="D3" s="36">
        <v>628</v>
      </c>
      <c r="E3" s="6" t="s">
        <v>12</v>
      </c>
      <c r="F3" s="20">
        <v>0</v>
      </c>
      <c r="G3" s="20">
        <v>0</v>
      </c>
      <c r="H3" s="20">
        <f>ROUND(D3*F3,0)</f>
        <v>0</v>
      </c>
      <c r="I3" s="20">
        <f>ROUND(D3*G3,0)</f>
        <v>0</v>
      </c>
    </row>
    <row r="4" spans="1:9" ht="15">
      <c r="A4" s="5"/>
      <c r="B4" s="6"/>
      <c r="C4" s="6"/>
      <c r="D4" s="36"/>
      <c r="E4" s="6"/>
      <c r="F4" s="20"/>
      <c r="G4" s="20"/>
      <c r="H4" s="20"/>
      <c r="I4" s="20"/>
    </row>
    <row r="5" spans="1:9" ht="15">
      <c r="A5" s="1"/>
      <c r="B5" s="2"/>
      <c r="C5" s="2" t="s">
        <v>14</v>
      </c>
      <c r="D5" s="46"/>
      <c r="E5" s="2"/>
      <c r="F5" s="22"/>
      <c r="G5" s="22"/>
      <c r="H5" s="22">
        <f>SUM(H2:H4)</f>
        <v>0</v>
      </c>
      <c r="I5" s="56">
        <f>SUM(I2:I4)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110" zoomScaleSheetLayoutView="110" zoomScalePageLayoutView="0" workbookViewId="0" topLeftCell="A1">
      <selection activeCell="A9" sqref="A9:IV9"/>
    </sheetView>
  </sheetViews>
  <sheetFormatPr defaultColWidth="9.140625" defaultRowHeight="15"/>
  <cols>
    <col min="1" max="1" width="36.421875" style="13" customWidth="1"/>
    <col min="2" max="2" width="10.7109375" style="13" customWidth="1"/>
    <col min="3" max="4" width="15.7109375" style="13" customWidth="1"/>
    <col min="5" max="16384" width="9.140625" style="13" customWidth="1"/>
  </cols>
  <sheetData>
    <row r="1" spans="1:4" s="12" customFormat="1" ht="15.75">
      <c r="A1" s="106"/>
      <c r="B1" s="107"/>
      <c r="C1" s="107"/>
      <c r="D1" s="107"/>
    </row>
    <row r="2" spans="1:4" ht="15.75">
      <c r="A2" s="108"/>
      <c r="B2" s="107"/>
      <c r="C2" s="107"/>
      <c r="D2" s="107"/>
    </row>
    <row r="3" spans="1:4" ht="15.75">
      <c r="A3" s="110" t="s">
        <v>99</v>
      </c>
      <c r="B3" s="111"/>
      <c r="C3" s="111"/>
      <c r="D3" s="111"/>
    </row>
    <row r="4" spans="1:4" ht="15.75">
      <c r="A4" s="108"/>
      <c r="B4" s="107"/>
      <c r="C4" s="107"/>
      <c r="D4" s="107"/>
    </row>
    <row r="5" spans="1:3" ht="15.75">
      <c r="A5" s="13" t="s">
        <v>152</v>
      </c>
      <c r="C5" s="13" t="s">
        <v>62</v>
      </c>
    </row>
    <row r="6" spans="1:3" ht="15.75">
      <c r="A6" s="13" t="s">
        <v>62</v>
      </c>
      <c r="C6" s="13" t="s">
        <v>62</v>
      </c>
    </row>
    <row r="7" ht="15.75">
      <c r="A7" s="99" t="s">
        <v>150</v>
      </c>
    </row>
    <row r="8" ht="15.75">
      <c r="A8" s="99" t="s">
        <v>151</v>
      </c>
    </row>
    <row r="9" s="99" customFormat="1" ht="15.75"/>
    <row r="10" ht="15.75">
      <c r="A10" s="13" t="s">
        <v>63</v>
      </c>
    </row>
    <row r="11" ht="63">
      <c r="A11" s="100" t="s">
        <v>148</v>
      </c>
    </row>
    <row r="12" ht="15.75">
      <c r="A12" s="38" t="s">
        <v>103</v>
      </c>
    </row>
    <row r="13" ht="15.75">
      <c r="A13" s="13" t="s">
        <v>64</v>
      </c>
    </row>
    <row r="14" ht="15.75">
      <c r="A14" s="13" t="s">
        <v>64</v>
      </c>
    </row>
    <row r="16" spans="1:4" ht="15.75">
      <c r="A16" s="114" t="s">
        <v>65</v>
      </c>
      <c r="B16" s="112"/>
      <c r="C16" s="112"/>
      <c r="D16" s="112"/>
    </row>
    <row r="17" spans="1:4" s="63" customFormat="1" ht="15.75">
      <c r="A17" s="64"/>
      <c r="B17" s="65"/>
      <c r="C17" s="112" t="s">
        <v>100</v>
      </c>
      <c r="D17" s="113"/>
    </row>
    <row r="18" spans="1:4" ht="15.75">
      <c r="A18" s="14" t="s">
        <v>66</v>
      </c>
      <c r="B18" s="14"/>
      <c r="C18" s="15" t="s">
        <v>67</v>
      </c>
      <c r="D18" s="15" t="s">
        <v>68</v>
      </c>
    </row>
    <row r="19" spans="1:4" ht="15.75">
      <c r="A19" s="14" t="s">
        <v>69</v>
      </c>
      <c r="B19" s="14"/>
      <c r="C19" s="55">
        <v>0</v>
      </c>
      <c r="D19" s="55">
        <v>0</v>
      </c>
    </row>
    <row r="20" spans="1:4" ht="15.75">
      <c r="A20" s="14" t="s">
        <v>70</v>
      </c>
      <c r="B20" s="14"/>
      <c r="C20" s="55">
        <v>0</v>
      </c>
      <c r="D20" s="55">
        <f>ROUND(D19,0)</f>
        <v>0</v>
      </c>
    </row>
    <row r="21" spans="1:4" s="38" customFormat="1" ht="15.75">
      <c r="A21" s="38" t="s">
        <v>71</v>
      </c>
      <c r="C21" s="101">
        <f>ROUND(C20+D20,0)</f>
        <v>0</v>
      </c>
      <c r="D21" s="101"/>
    </row>
    <row r="22" spans="1:4" ht="15.75">
      <c r="A22" s="14" t="s">
        <v>72</v>
      </c>
      <c r="B22" s="16">
        <v>0.27</v>
      </c>
      <c r="C22" s="102">
        <f>B22*C21</f>
        <v>0</v>
      </c>
      <c r="D22" s="102"/>
    </row>
    <row r="23" spans="1:4" ht="15.75">
      <c r="A23" s="14" t="s">
        <v>73</v>
      </c>
      <c r="B23" s="14"/>
      <c r="C23" s="103">
        <f>ROUND(C21+C22,0)</f>
        <v>0</v>
      </c>
      <c r="D23" s="103"/>
    </row>
    <row r="27" ht="15.75">
      <c r="A27" s="17"/>
    </row>
    <row r="28" ht="15.75">
      <c r="A28" s="17"/>
    </row>
    <row r="29" ht="15.75">
      <c r="A29" s="17"/>
    </row>
  </sheetData>
  <sheetProtection/>
  <mergeCells count="9">
    <mergeCell ref="C22:D22"/>
    <mergeCell ref="C23:D23"/>
    <mergeCell ref="C17:D17"/>
    <mergeCell ref="A3:D3"/>
    <mergeCell ref="A1:D1"/>
    <mergeCell ref="A2:D2"/>
    <mergeCell ref="A4:D4"/>
    <mergeCell ref="A16:D16"/>
    <mergeCell ref="C21:D21"/>
  </mergeCells>
  <printOptions/>
  <pageMargins left="0.984251968503937" right="0.984251968503937" top="0.984251968503937" bottom="0.984251968503937" header="0.4330708661417323" footer="0.4330708661417323"/>
  <pageSetup firstPageNumber="-4105" useFirstPageNumber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zoomScalePageLayoutView="0" workbookViewId="0" topLeftCell="A1">
      <selection activeCell="D1" sqref="D1"/>
    </sheetView>
  </sheetViews>
  <sheetFormatPr defaultColWidth="9.140625" defaultRowHeight="15"/>
  <cols>
    <col min="1" max="1" width="37.57421875" style="11" customWidth="1"/>
    <col min="2" max="2" width="17.140625" style="53" customWidth="1"/>
    <col min="3" max="3" width="16.421875" style="53" customWidth="1"/>
    <col min="4" max="4" width="13.00390625" style="44" customWidth="1"/>
    <col min="5" max="5" width="11.7109375" style="44" bestFit="1" customWidth="1"/>
    <col min="6" max="6" width="12.57421875" style="44" customWidth="1"/>
    <col min="7" max="7" width="11.421875" style="44" bestFit="1" customWidth="1"/>
    <col min="8" max="9" width="11.28125" style="11" customWidth="1"/>
    <col min="10" max="16384" width="9.140625" style="11" customWidth="1"/>
  </cols>
  <sheetData>
    <row r="1" spans="1:7" s="10" customFormat="1" ht="15.75">
      <c r="A1" s="10" t="s">
        <v>0</v>
      </c>
      <c r="B1" s="51" t="s">
        <v>1</v>
      </c>
      <c r="C1" s="51" t="s">
        <v>2</v>
      </c>
      <c r="D1" s="39"/>
      <c r="E1" s="39"/>
      <c r="F1" s="39"/>
      <c r="G1" s="39"/>
    </row>
    <row r="2" spans="1:7" s="19" customFormat="1" ht="15.75">
      <c r="A2" s="92" t="s">
        <v>106</v>
      </c>
      <c r="B2" s="52">
        <v>0</v>
      </c>
      <c r="C2" s="52">
        <v>0</v>
      </c>
      <c r="D2" s="91"/>
      <c r="E2" s="91"/>
      <c r="F2" s="91"/>
      <c r="G2" s="91"/>
    </row>
    <row r="3" spans="1:7" s="19" customFormat="1" ht="15.75">
      <c r="A3" s="18" t="s">
        <v>16</v>
      </c>
      <c r="B3" s="52">
        <v>0</v>
      </c>
      <c r="C3" s="52">
        <v>0</v>
      </c>
      <c r="D3" s="40"/>
      <c r="E3" s="40"/>
      <c r="F3" s="41"/>
      <c r="G3" s="41"/>
    </row>
    <row r="4" spans="1:7" ht="31.5">
      <c r="A4" s="11" t="s">
        <v>18</v>
      </c>
      <c r="B4" s="53">
        <v>0</v>
      </c>
      <c r="C4" s="53">
        <v>0</v>
      </c>
      <c r="D4" s="40"/>
      <c r="E4" s="40"/>
      <c r="F4" s="41"/>
      <c r="G4" s="41"/>
    </row>
    <row r="5" spans="1:7" ht="15.75">
      <c r="A5" s="11" t="s">
        <v>20</v>
      </c>
      <c r="B5" s="53">
        <v>0</v>
      </c>
      <c r="C5" s="53">
        <v>0</v>
      </c>
      <c r="D5" s="40"/>
      <c r="E5" s="40"/>
      <c r="F5" s="41"/>
      <c r="G5" s="41"/>
    </row>
    <row r="6" spans="1:9" ht="15.75">
      <c r="A6" s="11" t="s">
        <v>25</v>
      </c>
      <c r="B6" s="53">
        <v>0</v>
      </c>
      <c r="C6" s="53">
        <v>0</v>
      </c>
      <c r="D6" s="40"/>
      <c r="E6" s="40"/>
      <c r="F6" s="41"/>
      <c r="G6" s="41"/>
      <c r="H6" s="42"/>
      <c r="I6" s="42"/>
    </row>
    <row r="7" spans="1:7" ht="15.75">
      <c r="A7" s="11" t="s">
        <v>31</v>
      </c>
      <c r="B7" s="53">
        <v>0</v>
      </c>
      <c r="C7" s="53">
        <v>0</v>
      </c>
      <c r="D7" s="40"/>
      <c r="E7" s="40"/>
      <c r="F7" s="41"/>
      <c r="G7" s="41"/>
    </row>
    <row r="8" spans="1:7" ht="31.5">
      <c r="A8" s="11" t="s">
        <v>41</v>
      </c>
      <c r="B8" s="53">
        <v>0</v>
      </c>
      <c r="C8" s="53">
        <v>0</v>
      </c>
      <c r="D8" s="40"/>
      <c r="E8" s="40"/>
      <c r="F8" s="41"/>
      <c r="G8" s="41"/>
    </row>
    <row r="9" spans="1:7" ht="15.75">
      <c r="A9" s="11" t="s">
        <v>43</v>
      </c>
      <c r="B9" s="53">
        <v>0</v>
      </c>
      <c r="C9" s="53">
        <v>0</v>
      </c>
      <c r="D9" s="40"/>
      <c r="E9" s="40"/>
      <c r="F9" s="41"/>
      <c r="G9" s="41"/>
    </row>
    <row r="10" spans="1:7" ht="15.75">
      <c r="A10" s="11" t="s">
        <v>45</v>
      </c>
      <c r="B10" s="53">
        <v>0</v>
      </c>
      <c r="C10" s="53">
        <v>0</v>
      </c>
      <c r="D10" s="40"/>
      <c r="E10" s="40"/>
      <c r="F10" s="41"/>
      <c r="G10" s="41"/>
    </row>
    <row r="11" spans="1:7" ht="15.75">
      <c r="A11" s="11" t="s">
        <v>46</v>
      </c>
      <c r="B11" s="53">
        <v>0</v>
      </c>
      <c r="C11" s="53">
        <v>0</v>
      </c>
      <c r="D11" s="40"/>
      <c r="E11" s="40"/>
      <c r="F11" s="41"/>
      <c r="G11" s="41"/>
    </row>
    <row r="12" spans="1:7" ht="31.5">
      <c r="A12" s="11" t="s">
        <v>55</v>
      </c>
      <c r="B12" s="53">
        <v>0</v>
      </c>
      <c r="C12" s="53">
        <v>0</v>
      </c>
      <c r="D12" s="53"/>
      <c r="E12" s="53"/>
      <c r="F12" s="53"/>
      <c r="G12" s="41"/>
    </row>
    <row r="13" spans="1:7" ht="15.75">
      <c r="A13" s="11" t="s">
        <v>60</v>
      </c>
      <c r="B13" s="53">
        <v>0</v>
      </c>
      <c r="C13" s="53">
        <v>0</v>
      </c>
      <c r="D13" s="40"/>
      <c r="E13" s="40"/>
      <c r="F13" s="41"/>
      <c r="G13" s="41"/>
    </row>
    <row r="14" spans="1:7" ht="16.5" thickBot="1">
      <c r="A14" s="11" t="s">
        <v>137</v>
      </c>
      <c r="B14" s="53">
        <v>0</v>
      </c>
      <c r="C14" s="53">
        <v>0</v>
      </c>
      <c r="D14" s="40"/>
      <c r="E14" s="40"/>
      <c r="F14" s="41"/>
      <c r="G14" s="41"/>
    </row>
    <row r="15" spans="1:7" s="10" customFormat="1" ht="15.75">
      <c r="A15" s="10" t="s">
        <v>61</v>
      </c>
      <c r="B15" s="54">
        <f>ROUND(SUM(B2:B14),0)</f>
        <v>0</v>
      </c>
      <c r="C15" s="54">
        <f>ROUND(SUM(C2:C14),0)</f>
        <v>0</v>
      </c>
      <c r="D15" s="43"/>
      <c r="E15" s="43"/>
      <c r="F15" s="39"/>
      <c r="G15" s="39"/>
    </row>
    <row r="16" spans="2:3" ht="15.75">
      <c r="B16" s="115">
        <f>SUM(B15:C15)</f>
        <v>0</v>
      </c>
      <c r="C16" s="115"/>
    </row>
  </sheetData>
  <sheetProtection/>
  <mergeCells count="1">
    <mergeCell ref="B16:C16"/>
  </mergeCells>
  <printOptions/>
  <pageMargins left="0.984251968503937" right="0.984251968503937" top="0.984251968503937" bottom="0.984251968503937" header="0.4330708661417323" footer="0.4330708661417323"/>
  <pageSetup firstPageNumber="-4105" useFirstPageNumber="1" horizontalDpi="600" verticalDpi="600" orientation="landscape" paperSize="9" r:id="rId1"/>
  <headerFooter>
    <oddHeader>&amp;C&amp;"Times New Roman,bold"&amp;12Munkanem összesítő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zoomScalePageLayoutView="0" workbookViewId="0" topLeftCell="A1">
      <selection activeCell="H4" sqref="H4"/>
    </sheetView>
  </sheetViews>
  <sheetFormatPr defaultColWidth="9.140625" defaultRowHeight="15"/>
  <cols>
    <col min="1" max="1" width="4.28125" style="83" customWidth="1"/>
    <col min="2" max="2" width="9.28125" style="80" customWidth="1"/>
    <col min="3" max="3" width="36.7109375" style="80" customWidth="1"/>
    <col min="4" max="4" width="6.7109375" style="82" customWidth="1"/>
    <col min="5" max="5" width="6.7109375" style="80" customWidth="1"/>
    <col min="6" max="7" width="8.28125" style="81" customWidth="1"/>
    <col min="8" max="9" width="10.57421875" style="81" customWidth="1"/>
    <col min="10" max="10" width="15.7109375" style="80" customWidth="1"/>
    <col min="11" max="16384" width="9.140625" style="80" customWidth="1"/>
  </cols>
  <sheetData>
    <row r="1" spans="4:9" ht="12.75" customHeight="1">
      <c r="D1" s="116" t="s">
        <v>99</v>
      </c>
      <c r="E1" s="116"/>
      <c r="F1" s="116"/>
      <c r="G1" s="116"/>
      <c r="H1" s="116"/>
      <c r="I1" s="116"/>
    </row>
    <row r="2" spans="1:9" s="90" customFormat="1" ht="25.5">
      <c r="A2" s="88" t="s">
        <v>3</v>
      </c>
      <c r="B2" s="86" t="s">
        <v>4</v>
      </c>
      <c r="C2" s="86" t="s">
        <v>5</v>
      </c>
      <c r="D2" s="87" t="s">
        <v>6</v>
      </c>
      <c r="E2" s="86" t="s">
        <v>7</v>
      </c>
      <c r="F2" s="85" t="s">
        <v>8</v>
      </c>
      <c r="G2" s="85" t="s">
        <v>9</v>
      </c>
      <c r="H2" s="85" t="s">
        <v>10</v>
      </c>
      <c r="I2" s="85" t="s">
        <v>11</v>
      </c>
    </row>
    <row r="4" spans="1:9" ht="76.5">
      <c r="A4" s="83">
        <v>1</v>
      </c>
      <c r="B4" s="80" t="s">
        <v>105</v>
      </c>
      <c r="C4" s="89" t="s">
        <v>132</v>
      </c>
      <c r="D4" s="82">
        <v>225</v>
      </c>
      <c r="E4" s="80" t="s">
        <v>81</v>
      </c>
      <c r="F4" s="81">
        <v>0</v>
      </c>
      <c r="G4" s="81">
        <v>0</v>
      </c>
      <c r="H4" s="81">
        <f>ROUND(D4*F4,0)</f>
        <v>0</v>
      </c>
      <c r="I4" s="81">
        <f>ROUND(D4*G4,0)</f>
        <v>0</v>
      </c>
    </row>
    <row r="5" ht="38.25">
      <c r="C5" s="89" t="s">
        <v>133</v>
      </c>
    </row>
    <row r="6" ht="12.75">
      <c r="C6" s="89"/>
    </row>
    <row r="7" spans="1:9" s="84" customFormat="1" ht="12.75">
      <c r="A7" s="88"/>
      <c r="B7" s="86"/>
      <c r="C7" s="86" t="s">
        <v>14</v>
      </c>
      <c r="D7" s="87"/>
      <c r="E7" s="86"/>
      <c r="F7" s="85"/>
      <c r="G7" s="85"/>
      <c r="H7" s="85">
        <f>ROUND(SUM(H3:H6),0)</f>
        <v>0</v>
      </c>
      <c r="I7" s="85">
        <f>ROUND(SUM(I3:I6),0)</f>
        <v>0</v>
      </c>
    </row>
    <row r="10" spans="8:9" ht="12.75">
      <c r="H10" s="80"/>
      <c r="I10" s="80"/>
    </row>
    <row r="11" spans="8:9" ht="12.75">
      <c r="H11" s="80"/>
      <c r="I11" s="80"/>
    </row>
    <row r="12" spans="8:9" ht="12.75">
      <c r="H12" s="80"/>
      <c r="I12" s="80"/>
    </row>
    <row r="13" spans="8:9" ht="12.75">
      <c r="H13" s="80"/>
      <c r="I13" s="80"/>
    </row>
    <row r="14" spans="8:9" ht="12.75">
      <c r="H14" s="80"/>
      <c r="I14" s="80"/>
    </row>
  </sheetData>
  <sheetProtection/>
  <mergeCells count="1">
    <mergeCell ref="D1:I1"/>
  </mergeCells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scale="96" r:id="rId1"/>
  <headerFooter alignWithMargins="0"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zoomScalePageLayoutView="0" workbookViewId="0" topLeftCell="A1">
      <selection activeCell="H7" sqref="H7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34.57421875" style="0" customWidth="1"/>
    <col min="4" max="4" width="4.421875" style="0" customWidth="1"/>
    <col min="5" max="5" width="6.57421875" style="0" bestFit="1" customWidth="1"/>
    <col min="6" max="6" width="7.57421875" style="0" customWidth="1"/>
    <col min="7" max="7" width="8.421875" style="0" customWidth="1"/>
    <col min="8" max="8" width="9.7109375" style="0" customWidth="1"/>
    <col min="9" max="9" width="10.57421875" style="0" customWidth="1"/>
  </cols>
  <sheetData>
    <row r="1" spans="1:9" s="4" customFormat="1" ht="38.25">
      <c r="A1" s="1" t="s">
        <v>3</v>
      </c>
      <c r="B1" s="2" t="s">
        <v>4</v>
      </c>
      <c r="C1" s="2" t="s">
        <v>5</v>
      </c>
      <c r="D1" s="3" t="s">
        <v>6</v>
      </c>
      <c r="E1" s="2" t="s">
        <v>7</v>
      </c>
      <c r="F1" s="3" t="s">
        <v>8</v>
      </c>
      <c r="G1" s="3" t="s">
        <v>9</v>
      </c>
      <c r="H1" s="3" t="s">
        <v>10</v>
      </c>
      <c r="I1" s="3" t="s">
        <v>11</v>
      </c>
    </row>
    <row r="2" spans="1:9" s="4" customFormat="1" ht="12.75">
      <c r="A2" s="26"/>
      <c r="B2" s="8"/>
      <c r="C2" s="8"/>
      <c r="D2" s="27"/>
      <c r="E2" s="8"/>
      <c r="F2" s="27"/>
      <c r="G2" s="27"/>
      <c r="H2" s="27"/>
      <c r="I2" s="27"/>
    </row>
    <row r="3" spans="1:9" s="6" customFormat="1" ht="41.25" customHeight="1">
      <c r="A3" s="5">
        <v>1</v>
      </c>
      <c r="B3" s="6" t="s">
        <v>75</v>
      </c>
      <c r="C3" s="6" t="s">
        <v>74</v>
      </c>
      <c r="D3" s="20">
        <v>30</v>
      </c>
      <c r="E3" s="21" t="s">
        <v>76</v>
      </c>
      <c r="F3" s="20">
        <v>0</v>
      </c>
      <c r="G3" s="20">
        <v>0</v>
      </c>
      <c r="H3" s="20">
        <f>ROUND(D3*F3,0)</f>
        <v>0</v>
      </c>
      <c r="I3" s="20">
        <f>ROUND(D3*G3,0)</f>
        <v>0</v>
      </c>
    </row>
    <row r="4" spans="1:9" s="6" customFormat="1" ht="12.75">
      <c r="A4" s="5"/>
      <c r="D4" s="20"/>
      <c r="E4" s="21"/>
      <c r="F4" s="20"/>
      <c r="G4" s="20"/>
      <c r="H4" s="20"/>
      <c r="I4" s="20"/>
    </row>
    <row r="5" spans="1:9" s="6" customFormat="1" ht="25.5">
      <c r="A5" s="5">
        <v>2</v>
      </c>
      <c r="B5" s="6" t="s">
        <v>77</v>
      </c>
      <c r="C5" s="6" t="s">
        <v>79</v>
      </c>
      <c r="D5" s="20">
        <v>1</v>
      </c>
      <c r="E5" s="21" t="s">
        <v>78</v>
      </c>
      <c r="F5" s="20">
        <v>0</v>
      </c>
      <c r="G5" s="20">
        <v>0</v>
      </c>
      <c r="H5" s="20">
        <f>ROUND(D5*F5,0)</f>
        <v>0</v>
      </c>
      <c r="I5" s="20">
        <f>ROUND(D5*G5,0)</f>
        <v>0</v>
      </c>
    </row>
    <row r="6" spans="1:9" s="6" customFormat="1" ht="12.75">
      <c r="A6" s="5"/>
      <c r="D6" s="20"/>
      <c r="E6" s="21"/>
      <c r="F6" s="20"/>
      <c r="G6" s="20"/>
      <c r="H6" s="20"/>
      <c r="I6" s="20"/>
    </row>
    <row r="7" spans="1:9" s="6" customFormat="1" ht="25.5">
      <c r="A7" s="5">
        <v>3</v>
      </c>
      <c r="B7" s="6" t="s">
        <v>77</v>
      </c>
      <c r="C7" s="6" t="s">
        <v>80</v>
      </c>
      <c r="D7" s="20">
        <v>1</v>
      </c>
      <c r="E7" s="21" t="s">
        <v>78</v>
      </c>
      <c r="F7" s="20">
        <v>0</v>
      </c>
      <c r="G7" s="20">
        <v>0</v>
      </c>
      <c r="H7" s="20">
        <f>ROUND(D7*F7,0)</f>
        <v>0</v>
      </c>
      <c r="I7" s="20">
        <f>ROUND(D7*G7,0)</f>
        <v>0</v>
      </c>
    </row>
    <row r="8" spans="1:9" s="6" customFormat="1" ht="15">
      <c r="A8" s="5"/>
      <c r="C8" s="25"/>
      <c r="D8" s="20"/>
      <c r="E8" s="21"/>
      <c r="F8" s="20"/>
      <c r="G8" s="20"/>
      <c r="H8" s="20"/>
      <c r="I8" s="20"/>
    </row>
    <row r="9" spans="1:9" s="8" customFormat="1" ht="12.75">
      <c r="A9" s="1"/>
      <c r="B9" s="2"/>
      <c r="C9" s="2" t="s">
        <v>14</v>
      </c>
      <c r="D9" s="22"/>
      <c r="E9" s="23"/>
      <c r="F9" s="22"/>
      <c r="G9" s="22"/>
      <c r="H9" s="22">
        <f>SUM(H3:H8)</f>
        <v>0</v>
      </c>
      <c r="I9" s="22">
        <f>SUM(I3:I8)</f>
        <v>0</v>
      </c>
    </row>
    <row r="10" spans="4:9" ht="15">
      <c r="D10" s="24"/>
      <c r="E10" s="24"/>
      <c r="F10" s="24"/>
      <c r="G10" s="24"/>
      <c r="H10" s="24"/>
      <c r="I10" s="24"/>
    </row>
    <row r="11" spans="3:9" ht="15">
      <c r="C11" s="25"/>
      <c r="D11" s="24"/>
      <c r="E11" s="24"/>
      <c r="F11" s="24"/>
      <c r="G11" s="24"/>
      <c r="H11" s="24"/>
      <c r="I11" s="24"/>
    </row>
    <row r="12" spans="4:9" ht="15">
      <c r="D12" s="24"/>
      <c r="E12" s="24"/>
      <c r="F12" s="24"/>
      <c r="G12" s="24"/>
      <c r="H12" s="24"/>
      <c r="I12" s="24"/>
    </row>
    <row r="13" spans="3:9" ht="15">
      <c r="C13" s="25"/>
      <c r="D13" s="24"/>
      <c r="E13" s="24"/>
      <c r="F13" s="24"/>
      <c r="G13" s="24"/>
      <c r="H13" s="24"/>
      <c r="I13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60" zoomScalePageLayoutView="0" workbookViewId="0" topLeftCell="A1">
      <selection activeCell="H5" sqref="H5"/>
    </sheetView>
  </sheetViews>
  <sheetFormatPr defaultColWidth="9.140625" defaultRowHeight="15"/>
  <cols>
    <col min="1" max="1" width="4.28125" style="5" customWidth="1"/>
    <col min="2" max="2" width="9.28125" style="6" customWidth="1"/>
    <col min="3" max="3" width="29.28125" style="6" customWidth="1"/>
    <col min="4" max="4" width="6.7109375" style="7" customWidth="1"/>
    <col min="5" max="5" width="6.7109375" style="6" customWidth="1"/>
    <col min="6" max="6" width="8.7109375" style="7" bestFit="1" customWidth="1"/>
    <col min="7" max="7" width="8.8515625" style="7" bestFit="1" customWidth="1"/>
    <col min="8" max="8" width="11.00390625" style="7" customWidth="1"/>
    <col min="9" max="9" width="12.421875" style="7" customWidth="1"/>
    <col min="10" max="10" width="15.7109375" style="6" customWidth="1"/>
    <col min="11" max="16384" width="9.140625" style="6" customWidth="1"/>
  </cols>
  <sheetData>
    <row r="1" spans="1:9" s="4" customFormat="1" ht="25.5">
      <c r="A1" s="1" t="s">
        <v>3</v>
      </c>
      <c r="B1" s="2" t="s">
        <v>4</v>
      </c>
      <c r="C1" s="2" t="s">
        <v>5</v>
      </c>
      <c r="D1" s="3" t="s">
        <v>6</v>
      </c>
      <c r="E1" s="2" t="s">
        <v>7</v>
      </c>
      <c r="F1" s="3" t="s">
        <v>8</v>
      </c>
      <c r="G1" s="3" t="s">
        <v>9</v>
      </c>
      <c r="H1" s="3" t="s">
        <v>10</v>
      </c>
      <c r="I1" s="3" t="s">
        <v>11</v>
      </c>
    </row>
    <row r="2" spans="6:10" ht="12.75">
      <c r="F2" s="20"/>
      <c r="G2" s="20"/>
      <c r="H2" s="20"/>
      <c r="I2" s="20"/>
      <c r="J2" s="21"/>
    </row>
    <row r="3" spans="1:10" ht="51">
      <c r="A3" s="5">
        <v>1</v>
      </c>
      <c r="B3" s="6" t="s">
        <v>17</v>
      </c>
      <c r="C3" s="6" t="s">
        <v>135</v>
      </c>
      <c r="D3" s="7">
        <v>450</v>
      </c>
      <c r="E3" s="6" t="s">
        <v>81</v>
      </c>
      <c r="F3" s="20">
        <v>0</v>
      </c>
      <c r="G3" s="20">
        <v>0</v>
      </c>
      <c r="H3" s="20">
        <f>ROUND(D3*F3,0)</f>
        <v>0</v>
      </c>
      <c r="I3" s="20">
        <f>ROUND(D3*G3,0)</f>
        <v>0</v>
      </c>
      <c r="J3" s="21"/>
    </row>
    <row r="4" spans="6:10" ht="12.75">
      <c r="F4" s="20"/>
      <c r="G4" s="20"/>
      <c r="H4" s="20"/>
      <c r="I4" s="20"/>
      <c r="J4" s="21"/>
    </row>
    <row r="5" spans="1:10" ht="12.75">
      <c r="A5" s="5">
        <v>2</v>
      </c>
      <c r="B5" s="6" t="s">
        <v>107</v>
      </c>
      <c r="C5" s="6" t="s">
        <v>143</v>
      </c>
      <c r="D5" s="7">
        <v>140</v>
      </c>
      <c r="E5" s="6" t="s">
        <v>81</v>
      </c>
      <c r="F5" s="20">
        <v>0</v>
      </c>
      <c r="G5" s="20">
        <v>0</v>
      </c>
      <c r="H5" s="20">
        <f>ROUND(D5*F5,0)</f>
        <v>0</v>
      </c>
      <c r="I5" s="20">
        <f>ROUND(D5*G5,0)</f>
        <v>0</v>
      </c>
      <c r="J5" s="21"/>
    </row>
    <row r="6" spans="1:10" s="8" customFormat="1" ht="12.75">
      <c r="A6" s="1"/>
      <c r="B6" s="2"/>
      <c r="C6" s="2" t="s">
        <v>14</v>
      </c>
      <c r="D6" s="3"/>
      <c r="E6" s="2"/>
      <c r="F6" s="22"/>
      <c r="G6" s="22"/>
      <c r="H6" s="22">
        <f>ROUND(SUM(H2:H5),0)</f>
        <v>0</v>
      </c>
      <c r="I6" s="22">
        <f>ROUND(SUM(I2:I5),0)</f>
        <v>0</v>
      </c>
      <c r="J6" s="28"/>
    </row>
    <row r="7" spans="6:10" ht="12.75">
      <c r="F7" s="20"/>
      <c r="G7" s="20"/>
      <c r="H7" s="20"/>
      <c r="I7" s="20"/>
      <c r="J7" s="21"/>
    </row>
    <row r="8" spans="3:10" ht="12.75">
      <c r="C8" s="30"/>
      <c r="D8" s="29"/>
      <c r="E8" s="30"/>
      <c r="F8" s="31"/>
      <c r="G8" s="31"/>
      <c r="H8" s="31"/>
      <c r="I8" s="31"/>
      <c r="J8" s="21"/>
    </row>
    <row r="9" spans="6:10" ht="12.75">
      <c r="F9" s="20"/>
      <c r="G9" s="20"/>
      <c r="H9" s="20"/>
      <c r="I9" s="20"/>
      <c r="J9" s="21"/>
    </row>
    <row r="10" spans="6:10" ht="12.75">
      <c r="F10" s="20"/>
      <c r="G10" s="20"/>
      <c r="H10" s="20"/>
      <c r="I10" s="20"/>
      <c r="J10" s="21"/>
    </row>
    <row r="11" spans="6:10" ht="12.75">
      <c r="F11" s="20"/>
      <c r="G11" s="20"/>
      <c r="H11" s="20"/>
      <c r="I11" s="20"/>
      <c r="J11" s="21"/>
    </row>
    <row r="12" spans="6:10" ht="12.75">
      <c r="F12" s="20"/>
      <c r="G12" s="20"/>
      <c r="H12" s="20"/>
      <c r="I12" s="20"/>
      <c r="J12" s="21"/>
    </row>
    <row r="13" spans="6:10" ht="12.75">
      <c r="F13" s="20"/>
      <c r="G13" s="20"/>
      <c r="H13" s="20"/>
      <c r="I13" s="20"/>
      <c r="J13" s="21"/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scale="65" r:id="rId1"/>
  <headerFooter>
    <oddHeader>&amp;L&amp;"Times New Roman CE,bold"&amp;10 Helyszíni beton és vasbeton munkák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60" zoomScalePageLayoutView="0" workbookViewId="0" topLeftCell="A1">
      <selection activeCell="G4" sqref="G4"/>
    </sheetView>
  </sheetViews>
  <sheetFormatPr defaultColWidth="9.140625" defaultRowHeight="15"/>
  <cols>
    <col min="1" max="1" width="4.28125" style="5" customWidth="1"/>
    <col min="2" max="2" width="9.28125" style="6" customWidth="1"/>
    <col min="3" max="3" width="36.7109375" style="6" customWidth="1"/>
    <col min="4" max="4" width="6.7109375" style="7" customWidth="1"/>
    <col min="5" max="5" width="6.7109375" style="6" customWidth="1"/>
    <col min="6" max="7" width="8.7109375" style="7" bestFit="1" customWidth="1"/>
    <col min="8" max="8" width="9.7109375" style="7" customWidth="1"/>
    <col min="9" max="9" width="10.8515625" style="7" customWidth="1"/>
    <col min="10" max="10" width="15.7109375" style="6" customWidth="1"/>
    <col min="11" max="16384" width="9.140625" style="6" customWidth="1"/>
  </cols>
  <sheetData>
    <row r="1" spans="1:9" s="4" customFormat="1" ht="25.5">
      <c r="A1" s="1" t="s">
        <v>3</v>
      </c>
      <c r="B1" s="2" t="s">
        <v>4</v>
      </c>
      <c r="C1" s="2" t="s">
        <v>5</v>
      </c>
      <c r="D1" s="3" t="s">
        <v>6</v>
      </c>
      <c r="E1" s="2" t="s">
        <v>7</v>
      </c>
      <c r="F1" s="3" t="s">
        <v>8</v>
      </c>
      <c r="G1" s="3" t="s">
        <v>9</v>
      </c>
      <c r="H1" s="3" t="s">
        <v>10</v>
      </c>
      <c r="I1" s="3" t="s">
        <v>11</v>
      </c>
    </row>
    <row r="2" spans="8:9" ht="12.75">
      <c r="H2" s="20"/>
      <c r="I2" s="20"/>
    </row>
    <row r="3" spans="1:9" ht="63.75">
      <c r="A3" s="5">
        <v>1</v>
      </c>
      <c r="B3" s="32" t="s">
        <v>19</v>
      </c>
      <c r="C3" s="33" t="s">
        <v>82</v>
      </c>
      <c r="D3" s="34">
        <v>30</v>
      </c>
      <c r="E3" s="32" t="s">
        <v>81</v>
      </c>
      <c r="F3" s="34">
        <v>0</v>
      </c>
      <c r="G3" s="34">
        <v>0</v>
      </c>
      <c r="H3" s="20">
        <f>ROUND(D3*F3,0)</f>
        <v>0</v>
      </c>
      <c r="I3" s="20">
        <f>ROUND(D3*G3,0)</f>
        <v>0</v>
      </c>
    </row>
    <row r="4" spans="2:9" ht="12.75">
      <c r="B4" s="32"/>
      <c r="C4" s="33"/>
      <c r="D4" s="34"/>
      <c r="E4" s="32"/>
      <c r="F4" s="34"/>
      <c r="G4" s="34"/>
      <c r="H4" s="20"/>
      <c r="I4" s="20"/>
    </row>
    <row r="5" spans="1:9" s="8" customFormat="1" ht="12.75">
      <c r="A5" s="1"/>
      <c r="B5" s="2"/>
      <c r="C5" s="2" t="s">
        <v>14</v>
      </c>
      <c r="D5" s="3"/>
      <c r="E5" s="2"/>
      <c r="F5" s="3"/>
      <c r="G5" s="3"/>
      <c r="H5" s="22">
        <f>ROUND(SUM(H2:H4),0)</f>
        <v>0</v>
      </c>
      <c r="I5" s="22">
        <f>ROUND(SUM(I2:I4),0)</f>
        <v>0</v>
      </c>
    </row>
    <row r="7" spans="8:9" ht="12.75">
      <c r="H7" s="20"/>
      <c r="I7" s="20"/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scale="93" r:id="rId1"/>
  <headerFooter>
    <oddHeader>&amp;L&amp;"Times New Roman CE,bold"&amp;10 Falazás és egyéb kőműves munkák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5"/>
  <sheetViews>
    <sheetView view="pageBreakPreview" zoomScale="60" zoomScalePageLayoutView="0" workbookViewId="0" topLeftCell="A1">
      <selection activeCell="G3" sqref="G3"/>
    </sheetView>
  </sheetViews>
  <sheetFormatPr defaultColWidth="9.140625" defaultRowHeight="15"/>
  <cols>
    <col min="1" max="1" width="3.421875" style="5" customWidth="1"/>
    <col min="2" max="2" width="9.28125" style="6" customWidth="1"/>
    <col min="3" max="3" width="36.7109375" style="6" customWidth="1"/>
    <col min="4" max="4" width="7.140625" style="7" customWidth="1"/>
    <col min="5" max="5" width="6.7109375" style="6" customWidth="1"/>
    <col min="6" max="7" width="8.7109375" style="7" bestFit="1" customWidth="1"/>
    <col min="8" max="8" width="11.57421875" style="20" customWidth="1"/>
    <col min="9" max="9" width="11.7109375" style="20" customWidth="1"/>
    <col min="10" max="10" width="15.7109375" style="6" customWidth="1"/>
    <col min="11" max="16384" width="9.140625" style="6" customWidth="1"/>
  </cols>
  <sheetData>
    <row r="1" spans="1:9" s="4" customFormat="1" ht="25.5">
      <c r="A1" s="1" t="s">
        <v>3</v>
      </c>
      <c r="B1" s="2" t="s">
        <v>4</v>
      </c>
      <c r="C1" s="2" t="s">
        <v>5</v>
      </c>
      <c r="D1" s="3" t="s">
        <v>6</v>
      </c>
      <c r="E1" s="2" t="s">
        <v>7</v>
      </c>
      <c r="F1" s="3" t="s">
        <v>8</v>
      </c>
      <c r="G1" s="3" t="s">
        <v>9</v>
      </c>
      <c r="H1" s="22" t="s">
        <v>10</v>
      </c>
      <c r="I1" s="22" t="s">
        <v>11</v>
      </c>
    </row>
    <row r="2" spans="1:9" ht="76.5">
      <c r="A2" s="5">
        <v>1</v>
      </c>
      <c r="B2" s="6" t="s">
        <v>21</v>
      </c>
      <c r="C2" s="9" t="s">
        <v>84</v>
      </c>
      <c r="D2" s="7">
        <v>740</v>
      </c>
      <c r="E2" s="6" t="s">
        <v>12</v>
      </c>
      <c r="F2" s="7">
        <v>0</v>
      </c>
      <c r="G2" s="7">
        <v>0</v>
      </c>
      <c r="H2" s="20">
        <f>D2*F2</f>
        <v>0</v>
      </c>
      <c r="I2" s="20">
        <f>D2*G2</f>
        <v>0</v>
      </c>
    </row>
    <row r="3" ht="12.75">
      <c r="C3" s="9" t="s">
        <v>83</v>
      </c>
    </row>
    <row r="4" ht="12.75">
      <c r="C4" s="9"/>
    </row>
    <row r="5" spans="1:9" ht="51">
      <c r="A5" s="5">
        <v>2</v>
      </c>
      <c r="B5" s="6" t="s">
        <v>22</v>
      </c>
      <c r="C5" s="6" t="s">
        <v>85</v>
      </c>
      <c r="D5" s="7">
        <v>60</v>
      </c>
      <c r="E5" s="6" t="s">
        <v>12</v>
      </c>
      <c r="F5" s="7">
        <v>0</v>
      </c>
      <c r="G5" s="7">
        <v>0</v>
      </c>
      <c r="H5" s="20">
        <f>D5*F5</f>
        <v>0</v>
      </c>
      <c r="I5" s="20">
        <f>D5*G5</f>
        <v>0</v>
      </c>
    </row>
    <row r="6" spans="8:9" ht="12.75">
      <c r="H6" s="20" t="s">
        <v>99</v>
      </c>
      <c r="I6" s="20" t="s">
        <v>99</v>
      </c>
    </row>
    <row r="7" spans="1:9" ht="51">
      <c r="A7" s="5">
        <v>3</v>
      </c>
      <c r="B7" s="6" t="s">
        <v>23</v>
      </c>
      <c r="C7" s="6" t="s">
        <v>24</v>
      </c>
      <c r="D7" s="7">
        <v>450</v>
      </c>
      <c r="E7" s="6" t="s">
        <v>12</v>
      </c>
      <c r="F7" s="7">
        <v>0</v>
      </c>
      <c r="G7" s="7">
        <v>0</v>
      </c>
      <c r="H7" s="20">
        <f>D7*F7</f>
        <v>0</v>
      </c>
      <c r="I7" s="20">
        <f>D7*G7</f>
        <v>0</v>
      </c>
    </row>
    <row r="8" spans="8:9" ht="12.75">
      <c r="H8" s="20" t="s">
        <v>99</v>
      </c>
      <c r="I8" s="20" t="s">
        <v>99</v>
      </c>
    </row>
    <row r="9" spans="1:9" s="8" customFormat="1" ht="12.75">
      <c r="A9" s="1"/>
      <c r="B9" s="2"/>
      <c r="C9" s="2" t="s">
        <v>14</v>
      </c>
      <c r="D9" s="3"/>
      <c r="E9" s="2"/>
      <c r="F9" s="3"/>
      <c r="G9" s="3"/>
      <c r="H9" s="45">
        <f>SUM(H2:H8)</f>
        <v>0</v>
      </c>
      <c r="I9" s="45">
        <f>SUM(I2:I8)</f>
        <v>0</v>
      </c>
    </row>
    <row r="10" spans="8:9" ht="12.75">
      <c r="H10" s="35"/>
      <c r="I10" s="35"/>
    </row>
    <row r="12" spans="8:9" ht="15.75">
      <c r="H12" s="44"/>
      <c r="I12" s="44"/>
    </row>
    <row r="13" spans="8:9" ht="12.75">
      <c r="H13" s="35"/>
      <c r="I13" s="35"/>
    </row>
    <row r="14" spans="8:9" ht="12.75">
      <c r="H14" s="35"/>
      <c r="I14" s="35"/>
    </row>
    <row r="15" spans="8:9" ht="12.75">
      <c r="H15" s="35"/>
      <c r="I15" s="35"/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scale="92" r:id="rId1"/>
  <headerFooter>
    <oddHeader>&amp;L&amp;"Times New Roman CE,bold"&amp;10 Vakolás és rabicolás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="60" zoomScaleNormal="70" zoomScalePageLayoutView="0" workbookViewId="0" topLeftCell="A1">
      <selection activeCell="H9" sqref="H9"/>
    </sheetView>
  </sheetViews>
  <sheetFormatPr defaultColWidth="9.140625" defaultRowHeight="15"/>
  <cols>
    <col min="1" max="1" width="4.28125" style="5" customWidth="1"/>
    <col min="2" max="2" width="9.28125" style="6" customWidth="1"/>
    <col min="3" max="3" width="36.7109375" style="6" customWidth="1"/>
    <col min="4" max="4" width="7.57421875" style="47" bestFit="1" customWidth="1"/>
    <col min="5" max="5" width="5.00390625" style="6" customWidth="1"/>
    <col min="6" max="6" width="9.140625" style="20" bestFit="1" customWidth="1"/>
    <col min="7" max="7" width="12.00390625" style="20" bestFit="1" customWidth="1"/>
    <col min="8" max="8" width="12.57421875" style="20" customWidth="1"/>
    <col min="9" max="9" width="12.28125" style="20" customWidth="1"/>
    <col min="10" max="10" width="9.140625" style="37" customWidth="1"/>
    <col min="11" max="16384" width="9.140625" style="6" customWidth="1"/>
  </cols>
  <sheetData>
    <row r="1" spans="1:10" s="4" customFormat="1" ht="25.5">
      <c r="A1" s="1" t="s">
        <v>3</v>
      </c>
      <c r="B1" s="2" t="s">
        <v>4</v>
      </c>
      <c r="C1" s="2" t="s">
        <v>5</v>
      </c>
      <c r="D1" s="50" t="s">
        <v>6</v>
      </c>
      <c r="E1" s="2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48"/>
    </row>
    <row r="2" spans="1:9" ht="89.25">
      <c r="A2" s="5">
        <v>1</v>
      </c>
      <c r="B2" s="6" t="s">
        <v>26</v>
      </c>
      <c r="C2" s="6" t="s">
        <v>27</v>
      </c>
      <c r="D2" s="36">
        <v>45</v>
      </c>
      <c r="E2" s="6" t="s">
        <v>12</v>
      </c>
      <c r="F2" s="7">
        <v>0</v>
      </c>
      <c r="G2" s="7">
        <v>0</v>
      </c>
      <c r="H2" s="20">
        <f>ROUND(D2*F2,0)</f>
        <v>0</v>
      </c>
      <c r="I2" s="20">
        <f>ROUND(D2*G2,0)</f>
        <v>0</v>
      </c>
    </row>
    <row r="3" spans="4:7" ht="12.75">
      <c r="D3" s="36"/>
      <c r="F3" s="7"/>
      <c r="G3" s="7"/>
    </row>
    <row r="4" spans="1:9" ht="89.25">
      <c r="A4" s="5">
        <v>2</v>
      </c>
      <c r="B4" s="6" t="s">
        <v>28</v>
      </c>
      <c r="C4" s="9" t="s">
        <v>29</v>
      </c>
      <c r="D4" s="36">
        <v>30</v>
      </c>
      <c r="E4" s="6" t="s">
        <v>12</v>
      </c>
      <c r="F4" s="7">
        <v>0</v>
      </c>
      <c r="G4" s="7">
        <v>0</v>
      </c>
      <c r="H4" s="20">
        <f>ROUND(D4*F4,0)</f>
        <v>0</v>
      </c>
      <c r="I4" s="20">
        <f>ROUND(D4*G4,0)</f>
        <v>0</v>
      </c>
    </row>
    <row r="5" spans="3:7" ht="25.5">
      <c r="C5" s="9" t="s">
        <v>30</v>
      </c>
      <c r="D5" s="36"/>
      <c r="F5" s="7"/>
      <c r="G5" s="7"/>
    </row>
    <row r="6" spans="3:7" ht="12.75">
      <c r="C6" s="9"/>
      <c r="D6" s="36"/>
      <c r="F6" s="7"/>
      <c r="G6" s="7"/>
    </row>
    <row r="7" spans="1:9" ht="12.75">
      <c r="A7" s="5">
        <v>3</v>
      </c>
      <c r="B7" s="6" t="s">
        <v>107</v>
      </c>
      <c r="C7" s="9" t="s">
        <v>141</v>
      </c>
      <c r="D7" s="36">
        <v>80</v>
      </c>
      <c r="E7" s="6" t="s">
        <v>81</v>
      </c>
      <c r="F7" s="7">
        <v>0</v>
      </c>
      <c r="G7" s="7">
        <v>0</v>
      </c>
      <c r="H7" s="20">
        <f>ROUND(D7*F7,0)</f>
        <v>0</v>
      </c>
      <c r="I7" s="20">
        <f>ROUND(D7*G7,0)</f>
        <v>0</v>
      </c>
    </row>
    <row r="8" spans="3:7" ht="12.75">
      <c r="C8" s="9"/>
      <c r="D8" s="36"/>
      <c r="F8" s="7"/>
      <c r="G8" s="7"/>
    </row>
    <row r="9" spans="1:9" ht="12.75">
      <c r="A9" s="5">
        <v>4</v>
      </c>
      <c r="B9" s="6" t="s">
        <v>146</v>
      </c>
      <c r="C9" s="9" t="s">
        <v>147</v>
      </c>
      <c r="D9" s="36">
        <v>400</v>
      </c>
      <c r="E9" s="6" t="s">
        <v>81</v>
      </c>
      <c r="F9" s="7">
        <v>0</v>
      </c>
      <c r="G9" s="7">
        <v>0</v>
      </c>
      <c r="H9" s="20">
        <f>ROUND(D9*F9,0)</f>
        <v>0</v>
      </c>
      <c r="I9" s="20">
        <f>ROUND(D9*G9,0)</f>
        <v>0</v>
      </c>
    </row>
    <row r="10" spans="1:10" s="8" customFormat="1" ht="12.75">
      <c r="A10" s="1"/>
      <c r="B10" s="2"/>
      <c r="C10" s="2" t="s">
        <v>14</v>
      </c>
      <c r="D10" s="50"/>
      <c r="E10" s="2"/>
      <c r="F10" s="46"/>
      <c r="G10" s="2"/>
      <c r="H10" s="22">
        <f>ROUND(SUM(H2:H9),0)</f>
        <v>0</v>
      </c>
      <c r="I10" s="22">
        <f>ROUND(SUM(I2:I9),0)</f>
        <v>0</v>
      </c>
      <c r="J10" s="49"/>
    </row>
    <row r="11" spans="4:7" ht="12.75">
      <c r="D11" s="36"/>
      <c r="F11" s="7"/>
      <c r="G11" s="7"/>
    </row>
    <row r="12" ht="12.75">
      <c r="D12" s="36"/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scale="87" r:id="rId1"/>
  <headerFooter>
    <oddHeader>&amp;L&amp;"Times New Roman CE,bold"&amp;10 Szárazépítés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Sztojka József</dc:creator>
  <cp:keywords/>
  <dc:description/>
  <cp:lastModifiedBy>Destroyer</cp:lastModifiedBy>
  <cp:lastPrinted>2013-09-06T03:28:38Z</cp:lastPrinted>
  <dcterms:created xsi:type="dcterms:W3CDTF">2013-06-19T07:30:10Z</dcterms:created>
  <dcterms:modified xsi:type="dcterms:W3CDTF">2018-01-31T16:45:46Z</dcterms:modified>
  <cp:category/>
  <cp:version/>
  <cp:contentType/>
  <cp:contentStatus/>
</cp:coreProperties>
</file>